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ifes\Carreira 2023\GT Carreira\Publico\"/>
    </mc:Choice>
  </mc:AlternateContent>
  <xr:revisionPtr revIDLastSave="0" documentId="13_ncr:1_{936F9B10-1DC8-4607-BBD3-9FC064F673E3}" xr6:coauthVersionLast="47" xr6:coauthVersionMax="47" xr10:uidLastSave="{00000000-0000-0000-0000-000000000000}"/>
  <bookViews>
    <workbookView xWindow="-120" yWindow="-120" windowWidth="17520" windowHeight="12600" firstSheet="2" activeTab="2" xr2:uid="{363EE3B6-3A17-4E6C-ACC5-E59CBBFF2BD9}"/>
  </bookViews>
  <sheets>
    <sheet name="Controle VB" sheetId="1" state="hidden" r:id="rId1"/>
    <sheet name="Controle RT" sheetId="2" state="hidden" r:id="rId2"/>
    <sheet name="Novos Valores" sheetId="3" r:id="rId3"/>
    <sheet name="Anexo III-A" sheetId="4" r:id="rId4"/>
    <sheet name="Anexo III" sheetId="5" r:id="rId5"/>
    <sheet name="Anexo IV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A2" i="1"/>
  <c r="I6" i="1"/>
  <c r="K6" i="1"/>
  <c r="H7" i="1"/>
  <c r="J7" i="1"/>
  <c r="L7" i="1"/>
  <c r="G8" i="1"/>
  <c r="H9" i="1"/>
  <c r="J9" i="1"/>
  <c r="L9" i="1"/>
  <c r="G10" i="1"/>
  <c r="H11" i="1"/>
  <c r="J11" i="1"/>
  <c r="L11" i="1"/>
  <c r="G12" i="1"/>
  <c r="H13" i="1"/>
  <c r="J13" i="1"/>
  <c r="L13" i="1"/>
  <c r="G14" i="1"/>
  <c r="H15" i="1"/>
  <c r="J15" i="1"/>
  <c r="L15" i="1"/>
  <c r="G16" i="1"/>
  <c r="H17" i="1"/>
  <c r="J17" i="1"/>
  <c r="L17" i="1"/>
  <c r="G18" i="1"/>
  <c r="H19" i="1"/>
  <c r="J19" i="1"/>
  <c r="L19" i="1"/>
  <c r="G20" i="1"/>
  <c r="H21" i="1"/>
  <c r="J21" i="1"/>
  <c r="L21" i="1"/>
  <c r="G22" i="1"/>
  <c r="H23" i="1"/>
  <c r="J23" i="1"/>
  <c r="L23" i="1"/>
  <c r="G24" i="1"/>
  <c r="H25" i="1"/>
  <c r="J25" i="1"/>
  <c r="L25" i="1"/>
  <c r="G26" i="1"/>
  <c r="H27" i="1"/>
  <c r="J27" i="1"/>
  <c r="L27" i="1"/>
  <c r="G28" i="1"/>
  <c r="H29" i="1"/>
  <c r="J29" i="1"/>
  <c r="L29" i="1"/>
  <c r="G30" i="1"/>
  <c r="H31" i="1"/>
  <c r="J31" i="1"/>
  <c r="L31" i="1"/>
  <c r="AI12" i="3"/>
  <c r="AB12" i="3"/>
  <c r="F30" i="5"/>
  <c r="F31" i="5"/>
  <c r="E40" i="4"/>
  <c r="F40" i="4"/>
  <c r="G40" i="4"/>
  <c r="H40" i="4"/>
  <c r="E41" i="4"/>
  <c r="F41" i="4"/>
  <c r="G41" i="4"/>
  <c r="H41" i="4"/>
  <c r="E42" i="4"/>
  <c r="F42" i="4"/>
  <c r="G42" i="4"/>
  <c r="H42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E38" i="4"/>
  <c r="F38" i="4"/>
  <c r="G38" i="4"/>
  <c r="H38" i="4"/>
  <c r="E39" i="4"/>
  <c r="F39" i="4"/>
  <c r="G39" i="4"/>
  <c r="H39" i="4"/>
  <c r="H31" i="4"/>
  <c r="G31" i="4"/>
  <c r="F31" i="4"/>
  <c r="E31" i="4"/>
  <c r="H30" i="4"/>
  <c r="G30" i="4"/>
  <c r="F30" i="4"/>
  <c r="E30" i="4"/>
  <c r="E48" i="4"/>
  <c r="F48" i="4"/>
  <c r="G48" i="4"/>
  <c r="H48" i="4"/>
  <c r="E49" i="4"/>
  <c r="F49" i="4"/>
  <c r="G49" i="4"/>
  <c r="H49" i="4"/>
  <c r="E50" i="4"/>
  <c r="F50" i="4"/>
  <c r="G50" i="4"/>
  <c r="H50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H47" i="4"/>
  <c r="G47" i="4"/>
  <c r="F47" i="4"/>
  <c r="E47" i="4"/>
  <c r="E74" i="4"/>
  <c r="F74" i="4"/>
  <c r="G74" i="4"/>
  <c r="H74" i="4"/>
  <c r="E75" i="4"/>
  <c r="F75" i="4"/>
  <c r="G75" i="4"/>
  <c r="H75" i="4"/>
  <c r="E76" i="4"/>
  <c r="F76" i="4"/>
  <c r="G76" i="4"/>
  <c r="H76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H65" i="4"/>
  <c r="G65" i="4"/>
  <c r="F65" i="4"/>
  <c r="E65" i="4"/>
  <c r="H64" i="4"/>
  <c r="G64" i="4"/>
  <c r="F64" i="4"/>
  <c r="E64" i="4"/>
  <c r="C22" i="4" l="1"/>
  <c r="D22" i="4"/>
  <c r="F10" i="4"/>
  <c r="F11" i="4"/>
  <c r="F12" i="4"/>
  <c r="F14" i="4"/>
  <c r="F16" i="4"/>
  <c r="F15" i="4"/>
  <c r="F13" i="4"/>
  <c r="F9" i="4"/>
  <c r="F8" i="4"/>
  <c r="F7" i="4"/>
  <c r="F6" i="4"/>
  <c r="F5" i="4"/>
  <c r="H5" i="2"/>
  <c r="I5" i="2"/>
  <c r="J5" i="2"/>
  <c r="K5" i="2"/>
  <c r="H36" i="2"/>
  <c r="I36" i="2"/>
  <c r="J36" i="2"/>
  <c r="K36" i="2"/>
  <c r="H67" i="2"/>
  <c r="I67" i="2"/>
  <c r="J67" i="2"/>
  <c r="K67" i="2"/>
  <c r="K30" i="3"/>
  <c r="L30" i="3"/>
  <c r="M30" i="3"/>
  <c r="N30" i="3"/>
  <c r="K49" i="3"/>
  <c r="L49" i="3"/>
  <c r="M49" i="3"/>
  <c r="N49" i="3"/>
  <c r="G7" i="2"/>
  <c r="G69" i="2"/>
  <c r="G38" i="2"/>
  <c r="H95" i="1"/>
  <c r="H96" i="1"/>
  <c r="H98" i="1" s="1"/>
  <c r="H99" i="1"/>
  <c r="H101" i="1"/>
  <c r="H102" i="1"/>
  <c r="H104" i="1"/>
  <c r="H105" i="1"/>
  <c r="H107" i="1"/>
  <c r="H108" i="1"/>
  <c r="H110" i="1"/>
  <c r="H111" i="1"/>
  <c r="H113" i="1"/>
  <c r="H114" i="1"/>
  <c r="H116" i="1"/>
  <c r="H117" i="1"/>
  <c r="H119" i="1"/>
  <c r="H120" i="1"/>
  <c r="H122" i="1"/>
  <c r="H123" i="1"/>
  <c r="H125" i="1"/>
  <c r="H126" i="1"/>
  <c r="H128" i="1"/>
  <c r="H129" i="1"/>
  <c r="H131" i="1"/>
  <c r="H132" i="1"/>
  <c r="H134" i="1"/>
  <c r="H135" i="1"/>
  <c r="H137" i="1"/>
  <c r="H138" i="1"/>
  <c r="H140" i="1"/>
  <c r="H141" i="1"/>
  <c r="H143" i="1"/>
  <c r="H144" i="1"/>
  <c r="H146" i="1"/>
  <c r="H147" i="1"/>
  <c r="H149" i="1"/>
  <c r="H150" i="1"/>
  <c r="H152" i="1"/>
  <c r="H153" i="1"/>
  <c r="H155" i="1"/>
  <c r="H156" i="1"/>
  <c r="H158" i="1"/>
  <c r="H159" i="1"/>
  <c r="H161" i="1"/>
  <c r="H162" i="1"/>
  <c r="H164" i="1"/>
  <c r="H165" i="1"/>
  <c r="H167" i="1"/>
  <c r="H168" i="1"/>
  <c r="H170" i="1"/>
  <c r="H171" i="1"/>
  <c r="H173" i="1"/>
  <c r="H174" i="1"/>
  <c r="H176" i="1"/>
  <c r="H177" i="1"/>
  <c r="H179" i="1"/>
  <c r="H180" i="1"/>
  <c r="H182" i="1"/>
  <c r="H183" i="1"/>
  <c r="H185" i="1"/>
  <c r="H186" i="1"/>
  <c r="H188" i="1"/>
  <c r="H189" i="1"/>
  <c r="H191" i="1"/>
  <c r="H192" i="1"/>
  <c r="H194" i="1"/>
  <c r="H195" i="1"/>
  <c r="H197" i="1"/>
  <c r="H198" i="1"/>
  <c r="H200" i="1"/>
  <c r="H201" i="1"/>
  <c r="H203" i="1"/>
  <c r="H204" i="1"/>
  <c r="H206" i="1"/>
  <c r="H207" i="1"/>
  <c r="H209" i="1"/>
  <c r="H210" i="1"/>
  <c r="H212" i="1"/>
  <c r="H213" i="1"/>
  <c r="H215" i="1"/>
  <c r="H216" i="1"/>
  <c r="H218" i="1"/>
  <c r="H219" i="1"/>
  <c r="H221" i="1"/>
  <c r="H222" i="1"/>
  <c r="H224" i="1"/>
  <c r="H225" i="1"/>
  <c r="H227" i="1"/>
  <c r="H228" i="1"/>
  <c r="H230" i="1"/>
  <c r="H231" i="1"/>
  <c r="H233" i="1"/>
  <c r="H234" i="1"/>
  <c r="H236" i="1"/>
  <c r="H237" i="1"/>
  <c r="H239" i="1"/>
  <c r="H240" i="1"/>
  <c r="H242" i="1"/>
  <c r="H243" i="1"/>
  <c r="H245" i="1"/>
  <c r="H246" i="1"/>
  <c r="H248" i="1"/>
  <c r="H249" i="1"/>
  <c r="H251" i="1"/>
  <c r="H252" i="1"/>
  <c r="H254" i="1"/>
  <c r="H255" i="1"/>
  <c r="H257" i="1"/>
  <c r="H258" i="1"/>
  <c r="H260" i="1"/>
  <c r="H261" i="1"/>
  <c r="H263" i="1"/>
  <c r="H264" i="1"/>
  <c r="H266" i="1"/>
  <c r="H267" i="1"/>
  <c r="H269" i="1"/>
  <c r="H270" i="1"/>
  <c r="H272" i="1"/>
  <c r="H273" i="1"/>
  <c r="H275" i="1"/>
  <c r="G9" i="2" l="1"/>
  <c r="J31" i="3"/>
  <c r="J38" i="2"/>
  <c r="M31" i="3" s="1"/>
  <c r="K38" i="2"/>
  <c r="N31" i="3" s="1"/>
  <c r="I38" i="2"/>
  <c r="L31" i="3" s="1"/>
  <c r="H38" i="2"/>
  <c r="K31" i="3" s="1"/>
  <c r="J50" i="3"/>
  <c r="K69" i="2"/>
  <c r="N50" i="3" s="1"/>
  <c r="J69" i="2"/>
  <c r="M50" i="3" s="1"/>
  <c r="I69" i="2"/>
  <c r="L50" i="3" s="1"/>
  <c r="H69" i="2"/>
  <c r="K50" i="3" s="1"/>
  <c r="J12" i="3"/>
  <c r="K7" i="2"/>
  <c r="N12" i="3" s="1"/>
  <c r="J7" i="2"/>
  <c r="M12" i="3" s="1"/>
  <c r="I7" i="2"/>
  <c r="L12" i="3" s="1"/>
  <c r="H7" i="2"/>
  <c r="K12" i="3" s="1"/>
  <c r="G73" i="2"/>
  <c r="G71" i="2"/>
  <c r="G42" i="2"/>
  <c r="G40" i="2"/>
  <c r="U12" i="3" l="1"/>
  <c r="AN12" i="3"/>
  <c r="F17" i="6" s="1"/>
  <c r="F82" i="6" s="1"/>
  <c r="V12" i="3"/>
  <c r="AO12" i="3"/>
  <c r="G17" i="6" s="1"/>
  <c r="G82" i="6" s="1"/>
  <c r="W12" i="3"/>
  <c r="AP12" i="3"/>
  <c r="H17" i="6" s="1"/>
  <c r="H82" i="6" s="1"/>
  <c r="X12" i="3"/>
  <c r="AQ12" i="3"/>
  <c r="I17" i="6" s="1"/>
  <c r="I82" i="6" s="1"/>
  <c r="T12" i="3"/>
  <c r="AM12" i="3"/>
  <c r="F17" i="5"/>
  <c r="F39" i="5" s="1"/>
  <c r="U50" i="3"/>
  <c r="AN50" i="3"/>
  <c r="F53" i="6" s="1"/>
  <c r="F114" i="6" s="1"/>
  <c r="V50" i="3"/>
  <c r="AO50" i="3"/>
  <c r="G53" i="6" s="1"/>
  <c r="G114" i="6" s="1"/>
  <c r="W50" i="3"/>
  <c r="AP50" i="3"/>
  <c r="H53" i="6" s="1"/>
  <c r="H114" i="6" s="1"/>
  <c r="X50" i="3"/>
  <c r="AQ50" i="3"/>
  <c r="I53" i="6" s="1"/>
  <c r="I114" i="6" s="1"/>
  <c r="T50" i="3"/>
  <c r="AM50" i="3"/>
  <c r="H17" i="5"/>
  <c r="H39" i="5" s="1"/>
  <c r="U31" i="3"/>
  <c r="AN31" i="3"/>
  <c r="F35" i="6" s="1"/>
  <c r="F98" i="6" s="1"/>
  <c r="V31" i="3"/>
  <c r="AO31" i="3"/>
  <c r="G35" i="6" s="1"/>
  <c r="G98" i="6" s="1"/>
  <c r="X31" i="3"/>
  <c r="AQ31" i="3"/>
  <c r="I35" i="6" s="1"/>
  <c r="I98" i="6" s="1"/>
  <c r="W31" i="3"/>
  <c r="AP31" i="3"/>
  <c r="H35" i="6" s="1"/>
  <c r="H98" i="6" s="1"/>
  <c r="T31" i="3"/>
  <c r="AM31" i="3"/>
  <c r="G17" i="5"/>
  <c r="G39" i="5" s="1"/>
  <c r="J32" i="3"/>
  <c r="J40" i="2"/>
  <c r="M32" i="3" s="1"/>
  <c r="K40" i="2"/>
  <c r="N32" i="3" s="1"/>
  <c r="I40" i="2"/>
  <c r="L32" i="3" s="1"/>
  <c r="H40" i="2"/>
  <c r="K32" i="3" s="1"/>
  <c r="J33" i="3"/>
  <c r="J42" i="2"/>
  <c r="M33" i="3" s="1"/>
  <c r="K42" i="2"/>
  <c r="N33" i="3" s="1"/>
  <c r="I42" i="2"/>
  <c r="L33" i="3" s="1"/>
  <c r="H42" i="2"/>
  <c r="K33" i="3" s="1"/>
  <c r="J51" i="3"/>
  <c r="K71" i="2"/>
  <c r="N51" i="3" s="1"/>
  <c r="J71" i="2"/>
  <c r="M51" i="3" s="1"/>
  <c r="I71" i="2"/>
  <c r="L51" i="3" s="1"/>
  <c r="H71" i="2"/>
  <c r="K51" i="3" s="1"/>
  <c r="J52" i="3"/>
  <c r="K73" i="2"/>
  <c r="N52" i="3" s="1"/>
  <c r="J73" i="2"/>
  <c r="M52" i="3" s="1"/>
  <c r="I73" i="2"/>
  <c r="L52" i="3" s="1"/>
  <c r="H73" i="2"/>
  <c r="K52" i="3" s="1"/>
  <c r="J13" i="3"/>
  <c r="K9" i="2"/>
  <c r="N13" i="3" s="1"/>
  <c r="J9" i="2"/>
  <c r="M13" i="3" s="1"/>
  <c r="I9" i="2"/>
  <c r="L13" i="3" s="1"/>
  <c r="H9" i="2"/>
  <c r="K13" i="3" s="1"/>
  <c r="G11" i="2"/>
  <c r="U13" i="3" l="1"/>
  <c r="AN13" i="3"/>
  <c r="F15" i="6" s="1"/>
  <c r="F81" i="6" s="1"/>
  <c r="V13" i="3"/>
  <c r="AO13" i="3"/>
  <c r="G15" i="6" s="1"/>
  <c r="G81" i="6" s="1"/>
  <c r="W13" i="3"/>
  <c r="AP13" i="3"/>
  <c r="H15" i="6" s="1"/>
  <c r="H81" i="6" s="1"/>
  <c r="X13" i="3"/>
  <c r="AQ13" i="3"/>
  <c r="I15" i="6" s="1"/>
  <c r="I81" i="6" s="1"/>
  <c r="T13" i="3"/>
  <c r="AM13" i="3"/>
  <c r="F15" i="5"/>
  <c r="F38" i="5" s="1"/>
  <c r="U52" i="3"/>
  <c r="AN52" i="3"/>
  <c r="F50" i="6" s="1"/>
  <c r="F112" i="6" s="1"/>
  <c r="V52" i="3"/>
  <c r="AO52" i="3"/>
  <c r="G50" i="6" s="1"/>
  <c r="G112" i="6" s="1"/>
  <c r="W52" i="3"/>
  <c r="AP52" i="3"/>
  <c r="H50" i="6" s="1"/>
  <c r="H112" i="6" s="1"/>
  <c r="X52" i="3"/>
  <c r="AQ52" i="3"/>
  <c r="I50" i="6" s="1"/>
  <c r="I112" i="6" s="1"/>
  <c r="T52" i="3"/>
  <c r="AM52" i="3"/>
  <c r="H14" i="5"/>
  <c r="H37" i="5" s="1"/>
  <c r="U51" i="3"/>
  <c r="AN51" i="3"/>
  <c r="F51" i="6" s="1"/>
  <c r="F113" i="6" s="1"/>
  <c r="V51" i="3"/>
  <c r="AO51" i="3"/>
  <c r="G51" i="6" s="1"/>
  <c r="G113" i="6" s="1"/>
  <c r="W51" i="3"/>
  <c r="AP51" i="3"/>
  <c r="H51" i="6" s="1"/>
  <c r="H113" i="6" s="1"/>
  <c r="X51" i="3"/>
  <c r="AQ51" i="3"/>
  <c r="I51" i="6" s="1"/>
  <c r="I113" i="6" s="1"/>
  <c r="T51" i="3"/>
  <c r="AM51" i="3"/>
  <c r="H15" i="5"/>
  <c r="H38" i="5" s="1"/>
  <c r="U33" i="3"/>
  <c r="AN33" i="3"/>
  <c r="F32" i="6" s="1"/>
  <c r="F96" i="6" s="1"/>
  <c r="V33" i="3"/>
  <c r="AO33" i="3"/>
  <c r="G32" i="6" s="1"/>
  <c r="G96" i="6" s="1"/>
  <c r="X33" i="3"/>
  <c r="AQ33" i="3"/>
  <c r="I32" i="6" s="1"/>
  <c r="I96" i="6" s="1"/>
  <c r="W33" i="3"/>
  <c r="AP33" i="3"/>
  <c r="H32" i="6" s="1"/>
  <c r="H96" i="6" s="1"/>
  <c r="T33" i="3"/>
  <c r="AM33" i="3"/>
  <c r="G14" i="5"/>
  <c r="G37" i="5" s="1"/>
  <c r="U32" i="3"/>
  <c r="AN32" i="3"/>
  <c r="F33" i="6" s="1"/>
  <c r="F97" i="6" s="1"/>
  <c r="V32" i="3"/>
  <c r="AO32" i="3"/>
  <c r="G33" i="6" s="1"/>
  <c r="G97" i="6" s="1"/>
  <c r="X32" i="3"/>
  <c r="AQ32" i="3"/>
  <c r="I33" i="6" s="1"/>
  <c r="I97" i="6" s="1"/>
  <c r="W32" i="3"/>
  <c r="AP32" i="3"/>
  <c r="H33" i="6" s="1"/>
  <c r="H97" i="6" s="1"/>
  <c r="T32" i="3"/>
  <c r="AM32" i="3"/>
  <c r="G15" i="5"/>
  <c r="G38" i="5" s="1"/>
  <c r="J14" i="3"/>
  <c r="K11" i="2"/>
  <c r="N14" i="3" s="1"/>
  <c r="J11" i="2"/>
  <c r="M14" i="3" s="1"/>
  <c r="I11" i="2"/>
  <c r="L14" i="3" s="1"/>
  <c r="H11" i="2"/>
  <c r="K14" i="3" s="1"/>
  <c r="G13" i="2"/>
  <c r="G75" i="2"/>
  <c r="G44" i="2"/>
  <c r="U14" i="3" l="1"/>
  <c r="AN14" i="3"/>
  <c r="F14" i="6" s="1"/>
  <c r="F80" i="6" s="1"/>
  <c r="V14" i="3"/>
  <c r="AO14" i="3"/>
  <c r="G14" i="6" s="1"/>
  <c r="G80" i="6" s="1"/>
  <c r="W14" i="3"/>
  <c r="AP14" i="3"/>
  <c r="H14" i="6" s="1"/>
  <c r="H80" i="6" s="1"/>
  <c r="X14" i="3"/>
  <c r="AQ14" i="3"/>
  <c r="I14" i="6" s="1"/>
  <c r="I80" i="6" s="1"/>
  <c r="T14" i="3"/>
  <c r="AM14" i="3"/>
  <c r="F14" i="5"/>
  <c r="F37" i="5" s="1"/>
  <c r="J34" i="3"/>
  <c r="J44" i="2"/>
  <c r="M34" i="3" s="1"/>
  <c r="K44" i="2"/>
  <c r="N34" i="3" s="1"/>
  <c r="I44" i="2"/>
  <c r="L34" i="3" s="1"/>
  <c r="H44" i="2"/>
  <c r="K34" i="3" s="1"/>
  <c r="J53" i="3"/>
  <c r="K75" i="2"/>
  <c r="N53" i="3" s="1"/>
  <c r="J75" i="2"/>
  <c r="M53" i="3" s="1"/>
  <c r="I75" i="2"/>
  <c r="L53" i="3" s="1"/>
  <c r="H75" i="2"/>
  <c r="K53" i="3" s="1"/>
  <c r="J15" i="3"/>
  <c r="K13" i="2"/>
  <c r="N15" i="3" s="1"/>
  <c r="J13" i="2"/>
  <c r="M15" i="3" s="1"/>
  <c r="I13" i="2"/>
  <c r="L15" i="3" s="1"/>
  <c r="H13" i="2"/>
  <c r="K15" i="3" s="1"/>
  <c r="G15" i="2"/>
  <c r="G77" i="2"/>
  <c r="G46" i="2"/>
  <c r="U15" i="3" l="1"/>
  <c r="AN15" i="3"/>
  <c r="F13" i="6" s="1"/>
  <c r="F79" i="6" s="1"/>
  <c r="V15" i="3"/>
  <c r="AO15" i="3"/>
  <c r="G13" i="6" s="1"/>
  <c r="G79" i="6" s="1"/>
  <c r="W15" i="3"/>
  <c r="AP15" i="3"/>
  <c r="H13" i="6" s="1"/>
  <c r="H79" i="6" s="1"/>
  <c r="X15" i="3"/>
  <c r="AQ15" i="3"/>
  <c r="I13" i="6" s="1"/>
  <c r="I79" i="6" s="1"/>
  <c r="T15" i="3"/>
  <c r="AM15" i="3"/>
  <c r="F13" i="5"/>
  <c r="F36" i="5" s="1"/>
  <c r="U53" i="3"/>
  <c r="AN53" i="3"/>
  <c r="F49" i="6" s="1"/>
  <c r="F111" i="6" s="1"/>
  <c r="V53" i="3"/>
  <c r="AO53" i="3"/>
  <c r="G49" i="6" s="1"/>
  <c r="G111" i="6" s="1"/>
  <c r="W53" i="3"/>
  <c r="AP53" i="3"/>
  <c r="H49" i="6" s="1"/>
  <c r="H111" i="6" s="1"/>
  <c r="X53" i="3"/>
  <c r="AQ53" i="3"/>
  <c r="I49" i="6" s="1"/>
  <c r="I111" i="6" s="1"/>
  <c r="T53" i="3"/>
  <c r="AM53" i="3"/>
  <c r="H13" i="5"/>
  <c r="H36" i="5" s="1"/>
  <c r="U34" i="3"/>
  <c r="AN34" i="3"/>
  <c r="F31" i="6" s="1"/>
  <c r="F95" i="6" s="1"/>
  <c r="V34" i="3"/>
  <c r="AO34" i="3"/>
  <c r="G31" i="6" s="1"/>
  <c r="G95" i="6" s="1"/>
  <c r="X34" i="3"/>
  <c r="AQ34" i="3"/>
  <c r="I31" i="6" s="1"/>
  <c r="I95" i="6" s="1"/>
  <c r="W34" i="3"/>
  <c r="AP34" i="3"/>
  <c r="H31" i="6" s="1"/>
  <c r="H95" i="6" s="1"/>
  <c r="T34" i="3"/>
  <c r="AM34" i="3"/>
  <c r="G13" i="5"/>
  <c r="G36" i="5" s="1"/>
  <c r="J35" i="3"/>
  <c r="J46" i="2"/>
  <c r="M35" i="3" s="1"/>
  <c r="K46" i="2"/>
  <c r="N35" i="3" s="1"/>
  <c r="I46" i="2"/>
  <c r="L35" i="3" s="1"/>
  <c r="H46" i="2"/>
  <c r="K35" i="3" s="1"/>
  <c r="J54" i="3"/>
  <c r="K77" i="2"/>
  <c r="N54" i="3" s="1"/>
  <c r="J77" i="2"/>
  <c r="M54" i="3" s="1"/>
  <c r="I77" i="2"/>
  <c r="L54" i="3" s="1"/>
  <c r="H77" i="2"/>
  <c r="K54" i="3" s="1"/>
  <c r="J16" i="3"/>
  <c r="K15" i="2"/>
  <c r="N16" i="3" s="1"/>
  <c r="J15" i="2"/>
  <c r="M16" i="3" s="1"/>
  <c r="I15" i="2"/>
  <c r="L16" i="3" s="1"/>
  <c r="H15" i="2"/>
  <c r="K16" i="3" s="1"/>
  <c r="G17" i="2"/>
  <c r="G79" i="2"/>
  <c r="G48" i="2"/>
  <c r="U16" i="3" l="1"/>
  <c r="AN16" i="3"/>
  <c r="F12" i="6" s="1"/>
  <c r="F78" i="6" s="1"/>
  <c r="V16" i="3"/>
  <c r="AO16" i="3"/>
  <c r="G12" i="6" s="1"/>
  <c r="G78" i="6" s="1"/>
  <c r="W16" i="3"/>
  <c r="AP16" i="3"/>
  <c r="H12" i="6" s="1"/>
  <c r="H78" i="6" s="1"/>
  <c r="X16" i="3"/>
  <c r="AQ16" i="3"/>
  <c r="I12" i="6" s="1"/>
  <c r="I78" i="6" s="1"/>
  <c r="T16" i="3"/>
  <c r="AM16" i="3"/>
  <c r="F12" i="5"/>
  <c r="F35" i="5" s="1"/>
  <c r="U54" i="3"/>
  <c r="AN54" i="3"/>
  <c r="F48" i="6" s="1"/>
  <c r="F110" i="6" s="1"/>
  <c r="V54" i="3"/>
  <c r="AO54" i="3"/>
  <c r="G48" i="6" s="1"/>
  <c r="G110" i="6" s="1"/>
  <c r="W54" i="3"/>
  <c r="AP54" i="3"/>
  <c r="H48" i="6" s="1"/>
  <c r="H110" i="6" s="1"/>
  <c r="X54" i="3"/>
  <c r="AQ54" i="3"/>
  <c r="I48" i="6" s="1"/>
  <c r="I110" i="6" s="1"/>
  <c r="T54" i="3"/>
  <c r="AM54" i="3"/>
  <c r="H12" i="5"/>
  <c r="H35" i="5" s="1"/>
  <c r="U35" i="3"/>
  <c r="AN35" i="3"/>
  <c r="F30" i="6" s="1"/>
  <c r="F94" i="6" s="1"/>
  <c r="V35" i="3"/>
  <c r="AO35" i="3"/>
  <c r="G30" i="6" s="1"/>
  <c r="G94" i="6" s="1"/>
  <c r="X35" i="3"/>
  <c r="AQ35" i="3"/>
  <c r="I30" i="6" s="1"/>
  <c r="I94" i="6" s="1"/>
  <c r="W35" i="3"/>
  <c r="AP35" i="3"/>
  <c r="H30" i="6" s="1"/>
  <c r="H94" i="6" s="1"/>
  <c r="T35" i="3"/>
  <c r="AM35" i="3"/>
  <c r="G12" i="5"/>
  <c r="G35" i="5" s="1"/>
  <c r="J36" i="3"/>
  <c r="J48" i="2"/>
  <c r="M36" i="3" s="1"/>
  <c r="K48" i="2"/>
  <c r="N36" i="3" s="1"/>
  <c r="I48" i="2"/>
  <c r="L36" i="3" s="1"/>
  <c r="H48" i="2"/>
  <c r="K36" i="3" s="1"/>
  <c r="J55" i="3"/>
  <c r="K79" i="2"/>
  <c r="N55" i="3" s="1"/>
  <c r="J79" i="2"/>
  <c r="M55" i="3" s="1"/>
  <c r="I79" i="2"/>
  <c r="L55" i="3" s="1"/>
  <c r="H79" i="2"/>
  <c r="K55" i="3" s="1"/>
  <c r="J17" i="3"/>
  <c r="K17" i="2"/>
  <c r="N17" i="3" s="1"/>
  <c r="J17" i="2"/>
  <c r="M17" i="3" s="1"/>
  <c r="I17" i="2"/>
  <c r="L17" i="3" s="1"/>
  <c r="H17" i="2"/>
  <c r="K17" i="3" s="1"/>
  <c r="G19" i="2"/>
  <c r="G81" i="2"/>
  <c r="G50" i="2"/>
  <c r="U17" i="3" l="1"/>
  <c r="AN17" i="3"/>
  <c r="F11" i="6" s="1"/>
  <c r="F77" i="6" s="1"/>
  <c r="V17" i="3"/>
  <c r="AO17" i="3"/>
  <c r="G11" i="6" s="1"/>
  <c r="G77" i="6" s="1"/>
  <c r="W17" i="3"/>
  <c r="AP17" i="3"/>
  <c r="H11" i="6" s="1"/>
  <c r="H77" i="6" s="1"/>
  <c r="X17" i="3"/>
  <c r="AQ17" i="3"/>
  <c r="I11" i="6" s="1"/>
  <c r="I77" i="6" s="1"/>
  <c r="T17" i="3"/>
  <c r="AM17" i="3"/>
  <c r="F11" i="5"/>
  <c r="F34" i="5" s="1"/>
  <c r="U55" i="3"/>
  <c r="AN55" i="3"/>
  <c r="F47" i="6" s="1"/>
  <c r="F109" i="6" s="1"/>
  <c r="V55" i="3"/>
  <c r="AO55" i="3"/>
  <c r="G47" i="6" s="1"/>
  <c r="G109" i="6" s="1"/>
  <c r="W55" i="3"/>
  <c r="AP55" i="3"/>
  <c r="H47" i="6" s="1"/>
  <c r="H109" i="6" s="1"/>
  <c r="X55" i="3"/>
  <c r="AQ55" i="3"/>
  <c r="I47" i="6" s="1"/>
  <c r="I109" i="6" s="1"/>
  <c r="T55" i="3"/>
  <c r="AM55" i="3"/>
  <c r="H11" i="5"/>
  <c r="H34" i="5" s="1"/>
  <c r="U36" i="3"/>
  <c r="AN36" i="3"/>
  <c r="F29" i="6" s="1"/>
  <c r="F93" i="6" s="1"/>
  <c r="V36" i="3"/>
  <c r="AO36" i="3"/>
  <c r="G29" i="6" s="1"/>
  <c r="G93" i="6" s="1"/>
  <c r="X36" i="3"/>
  <c r="AQ36" i="3"/>
  <c r="I29" i="6" s="1"/>
  <c r="I93" i="6" s="1"/>
  <c r="W36" i="3"/>
  <c r="AP36" i="3"/>
  <c r="H29" i="6" s="1"/>
  <c r="H93" i="6" s="1"/>
  <c r="T36" i="3"/>
  <c r="AM36" i="3"/>
  <c r="G11" i="5"/>
  <c r="G34" i="5" s="1"/>
  <c r="J37" i="3"/>
  <c r="J50" i="2"/>
  <c r="M37" i="3" s="1"/>
  <c r="K50" i="2"/>
  <c r="N37" i="3" s="1"/>
  <c r="I50" i="2"/>
  <c r="L37" i="3" s="1"/>
  <c r="H50" i="2"/>
  <c r="K37" i="3" s="1"/>
  <c r="J56" i="3"/>
  <c r="K81" i="2"/>
  <c r="N56" i="3" s="1"/>
  <c r="J81" i="2"/>
  <c r="M56" i="3" s="1"/>
  <c r="I81" i="2"/>
  <c r="L56" i="3" s="1"/>
  <c r="H81" i="2"/>
  <c r="K56" i="3" s="1"/>
  <c r="J18" i="3"/>
  <c r="K19" i="2"/>
  <c r="N18" i="3" s="1"/>
  <c r="J19" i="2"/>
  <c r="M18" i="3" s="1"/>
  <c r="I19" i="2"/>
  <c r="L18" i="3" s="1"/>
  <c r="H19" i="2"/>
  <c r="K18" i="3" s="1"/>
  <c r="G21" i="2"/>
  <c r="G83" i="2"/>
  <c r="G52" i="2"/>
  <c r="U18" i="3" l="1"/>
  <c r="AN18" i="3"/>
  <c r="F10" i="6" s="1"/>
  <c r="F76" i="6" s="1"/>
  <c r="V18" i="3"/>
  <c r="AO18" i="3"/>
  <c r="G10" i="6" s="1"/>
  <c r="G76" i="6" s="1"/>
  <c r="W18" i="3"/>
  <c r="AP18" i="3"/>
  <c r="H10" i="6" s="1"/>
  <c r="H76" i="6" s="1"/>
  <c r="X18" i="3"/>
  <c r="AQ18" i="3"/>
  <c r="I10" i="6" s="1"/>
  <c r="I76" i="6" s="1"/>
  <c r="T18" i="3"/>
  <c r="AM18" i="3"/>
  <c r="F10" i="5"/>
  <c r="F33" i="5" s="1"/>
  <c r="U56" i="3"/>
  <c r="AN56" i="3"/>
  <c r="F46" i="6" s="1"/>
  <c r="F108" i="6" s="1"/>
  <c r="V56" i="3"/>
  <c r="AO56" i="3"/>
  <c r="G46" i="6" s="1"/>
  <c r="G108" i="6" s="1"/>
  <c r="W56" i="3"/>
  <c r="AP56" i="3"/>
  <c r="H46" i="6" s="1"/>
  <c r="H108" i="6" s="1"/>
  <c r="X56" i="3"/>
  <c r="AQ56" i="3"/>
  <c r="I46" i="6" s="1"/>
  <c r="I108" i="6" s="1"/>
  <c r="T56" i="3"/>
  <c r="AM56" i="3"/>
  <c r="H10" i="5"/>
  <c r="H33" i="5" s="1"/>
  <c r="U37" i="3"/>
  <c r="AN37" i="3"/>
  <c r="F28" i="6" s="1"/>
  <c r="F92" i="6" s="1"/>
  <c r="V37" i="3"/>
  <c r="AO37" i="3"/>
  <c r="G28" i="6" s="1"/>
  <c r="G92" i="6" s="1"/>
  <c r="X37" i="3"/>
  <c r="AQ37" i="3"/>
  <c r="I28" i="6" s="1"/>
  <c r="I92" i="6" s="1"/>
  <c r="W37" i="3"/>
  <c r="AP37" i="3"/>
  <c r="H28" i="6" s="1"/>
  <c r="H92" i="6" s="1"/>
  <c r="T37" i="3"/>
  <c r="AM37" i="3"/>
  <c r="G10" i="5"/>
  <c r="G33" i="5" s="1"/>
  <c r="J38" i="3"/>
  <c r="J52" i="2"/>
  <c r="M38" i="3" s="1"/>
  <c r="K52" i="2"/>
  <c r="N38" i="3" s="1"/>
  <c r="I52" i="2"/>
  <c r="L38" i="3" s="1"/>
  <c r="H52" i="2"/>
  <c r="K38" i="3" s="1"/>
  <c r="J57" i="3"/>
  <c r="K83" i="2"/>
  <c r="N57" i="3" s="1"/>
  <c r="J83" i="2"/>
  <c r="M57" i="3" s="1"/>
  <c r="I83" i="2"/>
  <c r="L57" i="3" s="1"/>
  <c r="H83" i="2"/>
  <c r="K57" i="3" s="1"/>
  <c r="J19" i="3"/>
  <c r="K21" i="2"/>
  <c r="N19" i="3" s="1"/>
  <c r="J21" i="2"/>
  <c r="M19" i="3" s="1"/>
  <c r="I21" i="2"/>
  <c r="L19" i="3" s="1"/>
  <c r="H21" i="2"/>
  <c r="K19" i="3" s="1"/>
  <c r="G23" i="2"/>
  <c r="G85" i="2"/>
  <c r="G54" i="2"/>
  <c r="U19" i="3" l="1"/>
  <c r="AN19" i="3"/>
  <c r="F9" i="6" s="1"/>
  <c r="F75" i="6" s="1"/>
  <c r="V19" i="3"/>
  <c r="AO19" i="3"/>
  <c r="G9" i="6" s="1"/>
  <c r="G75" i="6" s="1"/>
  <c r="W19" i="3"/>
  <c r="AP19" i="3"/>
  <c r="H9" i="6" s="1"/>
  <c r="H75" i="6" s="1"/>
  <c r="X19" i="3"/>
  <c r="AQ19" i="3"/>
  <c r="I9" i="6" s="1"/>
  <c r="I75" i="6" s="1"/>
  <c r="T19" i="3"/>
  <c r="AM19" i="3"/>
  <c r="F9" i="5"/>
  <c r="F32" i="5" s="1"/>
  <c r="U57" i="3"/>
  <c r="AN57" i="3"/>
  <c r="F45" i="6" s="1"/>
  <c r="F107" i="6" s="1"/>
  <c r="V57" i="3"/>
  <c r="AO57" i="3"/>
  <c r="G45" i="6" s="1"/>
  <c r="G107" i="6" s="1"/>
  <c r="W57" i="3"/>
  <c r="AP57" i="3"/>
  <c r="H45" i="6" s="1"/>
  <c r="H107" i="6" s="1"/>
  <c r="X57" i="3"/>
  <c r="AQ57" i="3"/>
  <c r="I45" i="6" s="1"/>
  <c r="I107" i="6" s="1"/>
  <c r="T57" i="3"/>
  <c r="AM57" i="3"/>
  <c r="H9" i="5"/>
  <c r="H32" i="5" s="1"/>
  <c r="U38" i="3"/>
  <c r="AN38" i="3"/>
  <c r="F27" i="6" s="1"/>
  <c r="F91" i="6" s="1"/>
  <c r="V38" i="3"/>
  <c r="AO38" i="3"/>
  <c r="G27" i="6" s="1"/>
  <c r="G91" i="6" s="1"/>
  <c r="X38" i="3"/>
  <c r="AQ38" i="3"/>
  <c r="I27" i="6" s="1"/>
  <c r="I91" i="6" s="1"/>
  <c r="W38" i="3"/>
  <c r="AP38" i="3"/>
  <c r="H27" i="6" s="1"/>
  <c r="H91" i="6" s="1"/>
  <c r="T38" i="3"/>
  <c r="AM38" i="3"/>
  <c r="G9" i="5"/>
  <c r="G32" i="5" s="1"/>
  <c r="J39" i="3"/>
  <c r="J54" i="2"/>
  <c r="M39" i="3" s="1"/>
  <c r="K54" i="2"/>
  <c r="N39" i="3" s="1"/>
  <c r="I54" i="2"/>
  <c r="L39" i="3" s="1"/>
  <c r="H54" i="2"/>
  <c r="K39" i="3" s="1"/>
  <c r="J58" i="3"/>
  <c r="K85" i="2"/>
  <c r="N58" i="3" s="1"/>
  <c r="J85" i="2"/>
  <c r="M58" i="3" s="1"/>
  <c r="I85" i="2"/>
  <c r="L58" i="3" s="1"/>
  <c r="H85" i="2"/>
  <c r="K58" i="3" s="1"/>
  <c r="J20" i="3"/>
  <c r="K23" i="2"/>
  <c r="N20" i="3" s="1"/>
  <c r="J23" i="2"/>
  <c r="M20" i="3" s="1"/>
  <c r="I23" i="2"/>
  <c r="L20" i="3" s="1"/>
  <c r="H23" i="2"/>
  <c r="K20" i="3" s="1"/>
  <c r="G25" i="2"/>
  <c r="G87" i="2"/>
  <c r="G56" i="2"/>
  <c r="U20" i="3" l="1"/>
  <c r="AN20" i="3"/>
  <c r="F8" i="6" s="1"/>
  <c r="F74" i="6" s="1"/>
  <c r="V20" i="3"/>
  <c r="AO20" i="3"/>
  <c r="G8" i="6" s="1"/>
  <c r="G74" i="6" s="1"/>
  <c r="W20" i="3"/>
  <c r="AP20" i="3"/>
  <c r="H8" i="6" s="1"/>
  <c r="H74" i="6" s="1"/>
  <c r="X20" i="3"/>
  <c r="AQ20" i="3"/>
  <c r="I8" i="6" s="1"/>
  <c r="I74" i="6" s="1"/>
  <c r="T20" i="3"/>
  <c r="AM20" i="3"/>
  <c r="U58" i="3"/>
  <c r="AN58" i="3"/>
  <c r="F44" i="6" s="1"/>
  <c r="F106" i="6" s="1"/>
  <c r="V58" i="3"/>
  <c r="AO58" i="3"/>
  <c r="G44" i="6" s="1"/>
  <c r="G106" i="6" s="1"/>
  <c r="W58" i="3"/>
  <c r="AP58" i="3"/>
  <c r="H44" i="6" s="1"/>
  <c r="H106" i="6" s="1"/>
  <c r="X58" i="3"/>
  <c r="AQ58" i="3"/>
  <c r="I44" i="6" s="1"/>
  <c r="I106" i="6" s="1"/>
  <c r="T58" i="3"/>
  <c r="AM58" i="3"/>
  <c r="H8" i="5"/>
  <c r="H31" i="5" s="1"/>
  <c r="U39" i="3"/>
  <c r="AN39" i="3"/>
  <c r="F26" i="6" s="1"/>
  <c r="F90" i="6" s="1"/>
  <c r="V39" i="3"/>
  <c r="AO39" i="3"/>
  <c r="G26" i="6" s="1"/>
  <c r="G90" i="6" s="1"/>
  <c r="X39" i="3"/>
  <c r="AQ39" i="3"/>
  <c r="I26" i="6" s="1"/>
  <c r="I90" i="6" s="1"/>
  <c r="W39" i="3"/>
  <c r="AP39" i="3"/>
  <c r="H26" i="6" s="1"/>
  <c r="H90" i="6" s="1"/>
  <c r="T39" i="3"/>
  <c r="AM39" i="3"/>
  <c r="G8" i="5"/>
  <c r="G31" i="5" s="1"/>
  <c r="J40" i="3"/>
  <c r="J56" i="2"/>
  <c r="M40" i="3" s="1"/>
  <c r="K56" i="2"/>
  <c r="N40" i="3" s="1"/>
  <c r="I56" i="2"/>
  <c r="L40" i="3" s="1"/>
  <c r="H56" i="2"/>
  <c r="K40" i="3" s="1"/>
  <c r="J59" i="3"/>
  <c r="K87" i="2"/>
  <c r="N59" i="3" s="1"/>
  <c r="J87" i="2"/>
  <c r="M59" i="3" s="1"/>
  <c r="I87" i="2"/>
  <c r="L59" i="3" s="1"/>
  <c r="H87" i="2"/>
  <c r="K59" i="3" s="1"/>
  <c r="J21" i="3"/>
  <c r="K25" i="2"/>
  <c r="N21" i="3" s="1"/>
  <c r="J25" i="2"/>
  <c r="M21" i="3" s="1"/>
  <c r="I25" i="2"/>
  <c r="L21" i="3" s="1"/>
  <c r="H25" i="2"/>
  <c r="K21" i="3" s="1"/>
  <c r="G27" i="2"/>
  <c r="G89" i="2"/>
  <c r="G58" i="2"/>
  <c r="U21" i="3" l="1"/>
  <c r="AN21" i="3"/>
  <c r="F7" i="6" s="1"/>
  <c r="F73" i="6" s="1"/>
  <c r="V21" i="3"/>
  <c r="AO21" i="3"/>
  <c r="G7" i="6" s="1"/>
  <c r="G73" i="6" s="1"/>
  <c r="W21" i="3"/>
  <c r="AP21" i="3"/>
  <c r="H7" i="6" s="1"/>
  <c r="H73" i="6" s="1"/>
  <c r="X21" i="3"/>
  <c r="AQ21" i="3"/>
  <c r="I7" i="6" s="1"/>
  <c r="I73" i="6" s="1"/>
  <c r="T21" i="3"/>
  <c r="AM21" i="3"/>
  <c r="U59" i="3"/>
  <c r="AN59" i="3"/>
  <c r="F43" i="6" s="1"/>
  <c r="F105" i="6" s="1"/>
  <c r="V59" i="3"/>
  <c r="AO59" i="3"/>
  <c r="G43" i="6" s="1"/>
  <c r="G105" i="6" s="1"/>
  <c r="W59" i="3"/>
  <c r="AP59" i="3"/>
  <c r="H43" i="6" s="1"/>
  <c r="H105" i="6" s="1"/>
  <c r="X59" i="3"/>
  <c r="AQ59" i="3"/>
  <c r="I43" i="6" s="1"/>
  <c r="I105" i="6" s="1"/>
  <c r="T59" i="3"/>
  <c r="AM59" i="3"/>
  <c r="H7" i="5"/>
  <c r="H30" i="5" s="1"/>
  <c r="U40" i="3"/>
  <c r="AN40" i="3"/>
  <c r="F25" i="6" s="1"/>
  <c r="F89" i="6" s="1"/>
  <c r="V40" i="3"/>
  <c r="AO40" i="3"/>
  <c r="G25" i="6" s="1"/>
  <c r="G89" i="6" s="1"/>
  <c r="X40" i="3"/>
  <c r="AQ40" i="3"/>
  <c r="I25" i="6" s="1"/>
  <c r="I89" i="6" s="1"/>
  <c r="W40" i="3"/>
  <c r="AP40" i="3"/>
  <c r="H25" i="6" s="1"/>
  <c r="H89" i="6" s="1"/>
  <c r="T40" i="3"/>
  <c r="AM40" i="3"/>
  <c r="G7" i="5"/>
  <c r="G30" i="5" s="1"/>
  <c r="J41" i="3"/>
  <c r="J58" i="2"/>
  <c r="M41" i="3" s="1"/>
  <c r="K58" i="2"/>
  <c r="N41" i="3" s="1"/>
  <c r="I58" i="2"/>
  <c r="L41" i="3" s="1"/>
  <c r="H58" i="2"/>
  <c r="K41" i="3" s="1"/>
  <c r="J60" i="3"/>
  <c r="K89" i="2"/>
  <c r="N60" i="3" s="1"/>
  <c r="J89" i="2"/>
  <c r="M60" i="3" s="1"/>
  <c r="I89" i="2"/>
  <c r="L60" i="3" s="1"/>
  <c r="H89" i="2"/>
  <c r="K60" i="3" s="1"/>
  <c r="J22" i="3"/>
  <c r="K27" i="2"/>
  <c r="N22" i="3" s="1"/>
  <c r="J27" i="2"/>
  <c r="M22" i="3" s="1"/>
  <c r="I27" i="2"/>
  <c r="L22" i="3" s="1"/>
  <c r="H27" i="2"/>
  <c r="K22" i="3" s="1"/>
  <c r="G29" i="2"/>
  <c r="G91" i="2"/>
  <c r="G60" i="2"/>
  <c r="U22" i="3" l="1"/>
  <c r="AN22" i="3"/>
  <c r="F6" i="6" s="1"/>
  <c r="F72" i="6" s="1"/>
  <c r="V22" i="3"/>
  <c r="AO22" i="3"/>
  <c r="G6" i="6" s="1"/>
  <c r="G72" i="6" s="1"/>
  <c r="W22" i="3"/>
  <c r="AP22" i="3"/>
  <c r="H6" i="6" s="1"/>
  <c r="H72" i="6" s="1"/>
  <c r="X22" i="3"/>
  <c r="AQ22" i="3"/>
  <c r="I6" i="6" s="1"/>
  <c r="I72" i="6" s="1"/>
  <c r="T22" i="3"/>
  <c r="AM22" i="3"/>
  <c r="F6" i="5"/>
  <c r="F29" i="5" s="1"/>
  <c r="U60" i="3"/>
  <c r="AN60" i="3"/>
  <c r="F42" i="6" s="1"/>
  <c r="F104" i="6" s="1"/>
  <c r="V60" i="3"/>
  <c r="AO60" i="3"/>
  <c r="G42" i="6" s="1"/>
  <c r="G104" i="6" s="1"/>
  <c r="W60" i="3"/>
  <c r="AP60" i="3"/>
  <c r="H42" i="6" s="1"/>
  <c r="H104" i="6" s="1"/>
  <c r="X60" i="3"/>
  <c r="AQ60" i="3"/>
  <c r="I42" i="6" s="1"/>
  <c r="I104" i="6" s="1"/>
  <c r="T60" i="3"/>
  <c r="AM60" i="3"/>
  <c r="H6" i="5"/>
  <c r="H29" i="5" s="1"/>
  <c r="U41" i="3"/>
  <c r="AN41" i="3"/>
  <c r="F24" i="6" s="1"/>
  <c r="F88" i="6" s="1"/>
  <c r="V41" i="3"/>
  <c r="AO41" i="3"/>
  <c r="G24" i="6" s="1"/>
  <c r="G88" i="6" s="1"/>
  <c r="X41" i="3"/>
  <c r="AQ41" i="3"/>
  <c r="I24" i="6" s="1"/>
  <c r="I88" i="6" s="1"/>
  <c r="W41" i="3"/>
  <c r="AP41" i="3"/>
  <c r="H24" i="6" s="1"/>
  <c r="H88" i="6" s="1"/>
  <c r="T41" i="3"/>
  <c r="AM41" i="3"/>
  <c r="G6" i="5"/>
  <c r="G29" i="5" s="1"/>
  <c r="J42" i="3"/>
  <c r="J60" i="2"/>
  <c r="M42" i="3" s="1"/>
  <c r="K60" i="2"/>
  <c r="N42" i="3" s="1"/>
  <c r="I60" i="2"/>
  <c r="L42" i="3" s="1"/>
  <c r="H60" i="2"/>
  <c r="K42" i="3" s="1"/>
  <c r="J61" i="3"/>
  <c r="K91" i="2"/>
  <c r="N61" i="3" s="1"/>
  <c r="J91" i="2"/>
  <c r="M61" i="3" s="1"/>
  <c r="I91" i="2"/>
  <c r="L61" i="3" s="1"/>
  <c r="H91" i="2"/>
  <c r="K61" i="3" s="1"/>
  <c r="J23" i="3"/>
  <c r="K29" i="2"/>
  <c r="N23" i="3" s="1"/>
  <c r="J29" i="2"/>
  <c r="M23" i="3" s="1"/>
  <c r="I29" i="2"/>
  <c r="L23" i="3" s="1"/>
  <c r="H29" i="2"/>
  <c r="K23" i="3" s="1"/>
  <c r="G62" i="2"/>
  <c r="G31" i="2"/>
  <c r="G93" i="2"/>
  <c r="U23" i="3" l="1"/>
  <c r="AN23" i="3"/>
  <c r="F5" i="6" s="1"/>
  <c r="F71" i="6" s="1"/>
  <c r="V23" i="3"/>
  <c r="AO23" i="3"/>
  <c r="G5" i="6" s="1"/>
  <c r="G71" i="6" s="1"/>
  <c r="W23" i="3"/>
  <c r="AP23" i="3"/>
  <c r="H5" i="6" s="1"/>
  <c r="H71" i="6" s="1"/>
  <c r="X23" i="3"/>
  <c r="AQ23" i="3"/>
  <c r="I5" i="6" s="1"/>
  <c r="I71" i="6" s="1"/>
  <c r="T23" i="3"/>
  <c r="AM23" i="3"/>
  <c r="F5" i="5"/>
  <c r="F28" i="5" s="1"/>
  <c r="U61" i="3"/>
  <c r="AN61" i="3"/>
  <c r="F41" i="6" s="1"/>
  <c r="F103" i="6" s="1"/>
  <c r="V61" i="3"/>
  <c r="AO61" i="3"/>
  <c r="G41" i="6" s="1"/>
  <c r="G103" i="6" s="1"/>
  <c r="W61" i="3"/>
  <c r="AP61" i="3"/>
  <c r="H41" i="6" s="1"/>
  <c r="H103" i="6" s="1"/>
  <c r="X61" i="3"/>
  <c r="AQ61" i="3"/>
  <c r="I41" i="6" s="1"/>
  <c r="I103" i="6" s="1"/>
  <c r="T61" i="3"/>
  <c r="AM61" i="3"/>
  <c r="H5" i="5"/>
  <c r="H28" i="5" s="1"/>
  <c r="U42" i="3"/>
  <c r="AN42" i="3"/>
  <c r="F23" i="6" s="1"/>
  <c r="F87" i="6" s="1"/>
  <c r="V42" i="3"/>
  <c r="AO42" i="3"/>
  <c r="G23" i="6" s="1"/>
  <c r="G87" i="6" s="1"/>
  <c r="X42" i="3"/>
  <c r="AQ42" i="3"/>
  <c r="I23" i="6" s="1"/>
  <c r="I87" i="6" s="1"/>
  <c r="W42" i="3"/>
  <c r="AP42" i="3"/>
  <c r="H23" i="6" s="1"/>
  <c r="H87" i="6" s="1"/>
  <c r="T42" i="3"/>
  <c r="AM42" i="3"/>
  <c r="G5" i="5"/>
  <c r="G28" i="5" s="1"/>
  <c r="J62" i="3"/>
  <c r="K93" i="2"/>
  <c r="N62" i="3" s="1"/>
  <c r="J93" i="2"/>
  <c r="M62" i="3" s="1"/>
  <c r="I93" i="2"/>
  <c r="L62" i="3" s="1"/>
  <c r="H93" i="2"/>
  <c r="K62" i="3" s="1"/>
  <c r="J24" i="3"/>
  <c r="K31" i="2"/>
  <c r="N24" i="3" s="1"/>
  <c r="J31" i="2"/>
  <c r="M24" i="3" s="1"/>
  <c r="I31" i="2"/>
  <c r="L24" i="3" s="1"/>
  <c r="H31" i="2"/>
  <c r="K24" i="3" s="1"/>
  <c r="J43" i="3"/>
  <c r="J62" i="2"/>
  <c r="M43" i="3" s="1"/>
  <c r="K62" i="2"/>
  <c r="N43" i="3" s="1"/>
  <c r="I62" i="2"/>
  <c r="L43" i="3" s="1"/>
  <c r="H62" i="2"/>
  <c r="K43" i="3" s="1"/>
  <c r="U43" i="3" l="1"/>
  <c r="AN43" i="3"/>
  <c r="F22" i="6" s="1"/>
  <c r="F86" i="6" s="1"/>
  <c r="V43" i="3"/>
  <c r="AO43" i="3"/>
  <c r="G22" i="6" s="1"/>
  <c r="G86" i="6" s="1"/>
  <c r="X43" i="3"/>
  <c r="AQ43" i="3"/>
  <c r="I22" i="6" s="1"/>
  <c r="W43" i="3"/>
  <c r="AP43" i="3"/>
  <c r="H22" i="6" s="1"/>
  <c r="H86" i="6" s="1"/>
  <c r="T43" i="3"/>
  <c r="AM43" i="3"/>
  <c r="G4" i="5"/>
  <c r="U24" i="3"/>
  <c r="AN24" i="3"/>
  <c r="F4" i="6" s="1"/>
  <c r="F70" i="6" s="1"/>
  <c r="V24" i="3"/>
  <c r="AO24" i="3"/>
  <c r="G4" i="6" s="1"/>
  <c r="G70" i="6" s="1"/>
  <c r="W24" i="3"/>
  <c r="AP24" i="3"/>
  <c r="H4" i="6" s="1"/>
  <c r="H70" i="6" s="1"/>
  <c r="X24" i="3"/>
  <c r="AQ24" i="3"/>
  <c r="I4" i="6" s="1"/>
  <c r="T24" i="3"/>
  <c r="AM24" i="3"/>
  <c r="F4" i="5"/>
  <c r="U62" i="3"/>
  <c r="AN62" i="3"/>
  <c r="F40" i="6" s="1"/>
  <c r="F102" i="6" s="1"/>
  <c r="V62" i="3"/>
  <c r="AO62" i="3"/>
  <c r="G40" i="6" s="1"/>
  <c r="G102" i="6" s="1"/>
  <c r="W62" i="3"/>
  <c r="AP62" i="3"/>
  <c r="H40" i="6" s="1"/>
  <c r="H102" i="6" s="1"/>
  <c r="X62" i="3"/>
  <c r="AQ62" i="3"/>
  <c r="I40" i="6" s="1"/>
  <c r="T62" i="3"/>
  <c r="AM62" i="3"/>
  <c r="H4" i="5"/>
  <c r="H22" i="5" l="1"/>
  <c r="H43" i="5" s="1"/>
  <c r="H27" i="5"/>
  <c r="G22" i="5"/>
  <c r="G43" i="5" s="1"/>
  <c r="G27" i="5"/>
  <c r="F66" i="6"/>
  <c r="I102" i="6"/>
  <c r="F126" i="6" s="1"/>
  <c r="F22" i="5"/>
  <c r="F27" i="5"/>
  <c r="F43" i="5" s="1"/>
  <c r="F58" i="6"/>
  <c r="I70" i="6"/>
  <c r="F118" i="6" s="1"/>
  <c r="F62" i="6"/>
  <c r="I86" i="6"/>
  <c r="F122" i="6" s="1"/>
</calcChain>
</file>

<file path=xl/sharedStrings.xml><?xml version="1.0" encoding="utf-8"?>
<sst xmlns="http://schemas.openxmlformats.org/spreadsheetml/2006/main" count="620" uniqueCount="86">
  <si>
    <t>Valor Gerador</t>
  </si>
  <si>
    <t>EBTT</t>
  </si>
  <si>
    <t>MS</t>
  </si>
  <si>
    <t>D I</t>
  </si>
  <si>
    <t>A</t>
  </si>
  <si>
    <t>Classe</t>
  </si>
  <si>
    <t>Nível</t>
  </si>
  <si>
    <t>D II</t>
  </si>
  <si>
    <t>B</t>
  </si>
  <si>
    <t>U</t>
  </si>
  <si>
    <t>C</t>
  </si>
  <si>
    <t>D III</t>
  </si>
  <si>
    <t>D IV</t>
  </si>
  <si>
    <t>D</t>
  </si>
  <si>
    <t>E</t>
  </si>
  <si>
    <t>Titular</t>
  </si>
  <si>
    <t>20h</t>
  </si>
  <si>
    <t>40h</t>
  </si>
  <si>
    <t>DE</t>
  </si>
  <si>
    <t>Graduadp</t>
  </si>
  <si>
    <t>Aperfeiçoado</t>
  </si>
  <si>
    <t>Especialista</t>
  </si>
  <si>
    <t>Mestre</t>
  </si>
  <si>
    <t>Doutor</t>
  </si>
  <si>
    <t>nível</t>
  </si>
  <si>
    <t>Valor Gerador=</t>
  </si>
  <si>
    <t>Reajuste=</t>
  </si>
  <si>
    <t>Piso Mag.EB=</t>
  </si>
  <si>
    <t>Teto RFPS=</t>
  </si>
  <si>
    <t>Niveis</t>
  </si>
  <si>
    <t>D I/A</t>
  </si>
  <si>
    <t>S II /B</t>
  </si>
  <si>
    <t>D IV/D</t>
  </si>
  <si>
    <t>D III/C</t>
  </si>
  <si>
    <t>Classes</t>
  </si>
  <si>
    <t>D I/A - D II/B</t>
  </si>
  <si>
    <t>D II/B - DIII/C</t>
  </si>
  <si>
    <t>D III/C - D IV/D</t>
  </si>
  <si>
    <t>D IV/D - Tit/E</t>
  </si>
  <si>
    <t>Regimes de Trabalho</t>
  </si>
  <si>
    <t>40h/20h</t>
  </si>
  <si>
    <t>DE/20h</t>
  </si>
  <si>
    <t>Aperfeiçoadp</t>
  </si>
  <si>
    <t>Especiajsta</t>
  </si>
  <si>
    <t>RT/VB</t>
  </si>
  <si>
    <t>Variação %</t>
  </si>
  <si>
    <t>b) Variação do VB em relação a 20h</t>
  </si>
  <si>
    <t>c) Relação entre RT e VB</t>
  </si>
  <si>
    <t>Tabela I - DE</t>
  </si>
  <si>
    <t>E/TL</t>
  </si>
  <si>
    <t>Titular/TL</t>
  </si>
  <si>
    <t>Tabela III - 20h</t>
  </si>
  <si>
    <t>Tabela II - 40h</t>
  </si>
  <si>
    <t>Tabela I - Carreira MS</t>
  </si>
  <si>
    <t>Denominação</t>
  </si>
  <si>
    <t>Associado</t>
  </si>
  <si>
    <t>Adjunto</t>
  </si>
  <si>
    <t>Assistente</t>
  </si>
  <si>
    <t>ou Especialista</t>
  </si>
  <si>
    <t>Adjunto A - se Doutor</t>
  </si>
  <si>
    <t>Assistente A - se Mestre</t>
  </si>
  <si>
    <t>Auxiliar - se Feaduado</t>
  </si>
  <si>
    <t>Tabela II - Cargo isolado de Titular Livre do MS</t>
  </si>
  <si>
    <t>Tabela III - Carreira EBTT</t>
  </si>
  <si>
    <t>Tabela IV - Cargo isolado de Titular Livre do EBTT</t>
  </si>
  <si>
    <t>GraduadO</t>
  </si>
  <si>
    <t>RT</t>
  </si>
  <si>
    <t>Tabela I - Carreira MS - RT para 20h</t>
  </si>
  <si>
    <t>Especialização</t>
  </si>
  <si>
    <t>Aperfeiçoanento</t>
  </si>
  <si>
    <t>Mestrado</t>
  </si>
  <si>
    <t>Doutorado</t>
  </si>
  <si>
    <t>Tabela II - Carreira MS - RT para 40h</t>
  </si>
  <si>
    <t>Tabela III - Carreira MS - RT para DE</t>
  </si>
  <si>
    <t>Tabela IV – Cargo isolado do MS – RT para 20h</t>
  </si>
  <si>
    <t>Tabela V – Cargo isolado do MS – RT para 40h</t>
  </si>
  <si>
    <t>Titular Livre</t>
  </si>
  <si>
    <t>Tabela VI – Cargo isolado do MS – RT para DE</t>
  </si>
  <si>
    <t>Tabela VII - Carreira do EBTT - RT para 20h</t>
  </si>
  <si>
    <t>Tabela VIII - Carreira do EBTT - RT para 40h</t>
  </si>
  <si>
    <t>Tabela IX - Carreira do EBTT - RT para DE</t>
  </si>
  <si>
    <t>Tabela X – Cargo isolado do EBTT – RT para 20h</t>
  </si>
  <si>
    <t>Tabela XI – Cargo isolado do EBTT – RT para 40h</t>
  </si>
  <si>
    <t>Tabela XII – Cargo isolado do EBTT – RT para DE</t>
  </si>
  <si>
    <t>Graduado</t>
  </si>
  <si>
    <t>a) Variação do VB em relação ao nível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</si>
</sst>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/>
    <xf numFmtId="164" fontId="0" fillId="0" borderId="16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6" xfId="0" applyBorder="1"/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5" xfId="0" applyBorder="1"/>
    <xf numFmtId="10" fontId="0" fillId="0" borderId="16" xfId="0" applyNumberForma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7" xfId="0" applyBorder="1"/>
    <xf numFmtId="0" fontId="0" fillId="0" borderId="3" xfId="0" applyBorder="1"/>
    <xf numFmtId="0" fontId="0" fillId="0" borderId="17" xfId="0" applyBorder="1" applyAlignment="1">
      <alignment horizontal="center"/>
    </xf>
    <xf numFmtId="10" fontId="0" fillId="0" borderId="16" xfId="0" applyNumberFormat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0" fontId="3" fillId="0" borderId="0" xfId="0" applyNumberFormat="1" applyFont="1"/>
    <xf numFmtId="9" fontId="3" fillId="0" borderId="0" xfId="0" applyNumberFormat="1" applyFont="1"/>
    <xf numFmtId="164" fontId="3" fillId="0" borderId="0" xfId="0" applyNumberFormat="1" applyFont="1"/>
    <xf numFmtId="0" fontId="0" fillId="0" borderId="2" xfId="0" applyBorder="1"/>
    <xf numFmtId="0" fontId="1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right"/>
    </xf>
    <xf numFmtId="164" fontId="1" fillId="6" borderId="1" xfId="0" applyNumberFormat="1" applyFont="1" applyFill="1" applyBorder="1"/>
    <xf numFmtId="0" fontId="1" fillId="0" borderId="12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3" xfId="0" applyNumberFormat="1" applyFont="1" applyBorder="1"/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65" fontId="1" fillId="0" borderId="15" xfId="0" applyNumberFormat="1" applyFont="1" applyBorder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1" fillId="0" borderId="13" xfId="0" applyNumberFormat="1" applyFont="1" applyBorder="1"/>
    <xf numFmtId="9" fontId="1" fillId="0" borderId="15" xfId="0" applyNumberFormat="1" applyFont="1" applyBorder="1"/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0" fontId="1" fillId="0" borderId="13" xfId="0" applyNumberFormat="1" applyFont="1" applyBorder="1"/>
    <xf numFmtId="10" fontId="1" fillId="0" borderId="14" xfId="0" applyNumberFormat="1" applyFont="1" applyBorder="1"/>
    <xf numFmtId="10" fontId="1" fillId="0" borderId="15" xfId="0" applyNumberFormat="1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" fillId="7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2" fillId="0" borderId="2" xfId="0" applyFont="1" applyBorder="1"/>
    <xf numFmtId="0" fontId="2" fillId="0" borderId="11" xfId="0" applyFont="1" applyBorder="1"/>
    <xf numFmtId="0" fontId="2" fillId="0" borderId="3" xfId="0" applyFont="1" applyBorder="1"/>
    <xf numFmtId="0" fontId="0" fillId="0" borderId="11" xfId="0" applyBorder="1"/>
    <xf numFmtId="0" fontId="0" fillId="0" borderId="3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/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3B88-2C44-4A00-8A28-4E614ACFB6B6}">
  <dimension ref="A1:DP275"/>
  <sheetViews>
    <sheetView zoomScale="200" zoomScaleNormal="200" workbookViewId="0">
      <selection sqref="A1:DP75"/>
    </sheetView>
  </sheetViews>
  <sheetFormatPr defaultRowHeight="15" x14ac:dyDescent="0.25"/>
  <cols>
    <col min="2" max="2" width="13.42578125" bestFit="1" customWidth="1"/>
    <col min="3" max="3" width="11" bestFit="1" customWidth="1"/>
    <col min="6" max="6" width="5.5703125" style="1" bestFit="1" customWidth="1"/>
  </cols>
  <sheetData>
    <row r="1" spans="1:120" x14ac:dyDescent="0.25">
      <c r="A1" s="26">
        <f>'Novos Valores'!D9</f>
        <v>2236.3200000000002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</row>
    <row r="2" spans="1:120" x14ac:dyDescent="0.25">
      <c r="A2" s="29">
        <f>'Novos Valores'!D11</f>
        <v>0.09</v>
      </c>
      <c r="B2" s="26"/>
      <c r="C2" s="26"/>
      <c r="D2" s="26"/>
      <c r="E2" s="26"/>
      <c r="F2" s="2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x14ac:dyDescent="0.25">
      <c r="A3" s="26"/>
      <c r="B3" s="26" t="s">
        <v>0</v>
      </c>
      <c r="C3" s="31">
        <v>2236.3200000000002</v>
      </c>
      <c r="D3" s="26"/>
      <c r="E3" s="26"/>
      <c r="F3" s="2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120" x14ac:dyDescent="0.25">
      <c r="A4" s="26"/>
      <c r="B4" s="26"/>
      <c r="C4" s="26"/>
      <c r="D4" s="26"/>
      <c r="E4" s="26"/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:120" x14ac:dyDescent="0.25">
      <c r="A5" s="26"/>
      <c r="B5" s="26"/>
      <c r="C5" s="26"/>
      <c r="D5" s="98" t="s">
        <v>5</v>
      </c>
      <c r="E5" s="98"/>
      <c r="F5" s="27"/>
      <c r="G5" s="26"/>
      <c r="H5" s="26" t="s">
        <v>16</v>
      </c>
      <c r="I5" s="26"/>
      <c r="J5" s="26" t="s">
        <v>17</v>
      </c>
      <c r="K5" s="26"/>
      <c r="L5" s="26" t="s">
        <v>18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</row>
    <row r="6" spans="1:120" x14ac:dyDescent="0.25">
      <c r="A6" s="26"/>
      <c r="B6" s="26"/>
      <c r="C6" s="26"/>
      <c r="D6" s="27" t="s">
        <v>1</v>
      </c>
      <c r="E6" s="27" t="s">
        <v>2</v>
      </c>
      <c r="F6" s="27" t="s">
        <v>6</v>
      </c>
      <c r="G6" s="26"/>
      <c r="H6" s="26"/>
      <c r="I6" s="30">
        <f>'Novos Valores'!D34</f>
        <v>0.4</v>
      </c>
      <c r="J6" s="26"/>
      <c r="K6" s="30">
        <f>'Novos Valores'!D35</f>
        <v>1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</row>
    <row r="7" spans="1:120" x14ac:dyDescent="0.25">
      <c r="A7" s="26"/>
      <c r="B7" s="26"/>
      <c r="C7" s="26"/>
      <c r="D7" s="97" t="s">
        <v>3</v>
      </c>
      <c r="E7" s="97" t="s">
        <v>4</v>
      </c>
      <c r="F7" s="27">
        <v>1</v>
      </c>
      <c r="G7" s="26"/>
      <c r="H7" s="26">
        <f>A1+(A1*A2)</f>
        <v>2437.5888</v>
      </c>
      <c r="I7" s="26"/>
      <c r="J7" s="26">
        <f>H7+(H7*$I$6)</f>
        <v>3412.6243199999999</v>
      </c>
      <c r="K7" s="26"/>
      <c r="L7" s="26">
        <f>H7+(H7*$K$6)</f>
        <v>4875.1776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</row>
    <row r="8" spans="1:120" x14ac:dyDescent="0.25">
      <c r="A8" s="26"/>
      <c r="B8" s="26"/>
      <c r="C8" s="26"/>
      <c r="D8" s="97"/>
      <c r="E8" s="97"/>
      <c r="F8" s="27"/>
      <c r="G8" s="28">
        <f>'Novos Valores'!D22</f>
        <v>0.05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</row>
    <row r="9" spans="1:120" x14ac:dyDescent="0.25">
      <c r="A9" s="26"/>
      <c r="B9" s="26"/>
      <c r="C9" s="26"/>
      <c r="D9" s="97"/>
      <c r="E9" s="97"/>
      <c r="F9" s="27">
        <v>2</v>
      </c>
      <c r="G9" s="28"/>
      <c r="H9" s="26">
        <f>H7+(H7*G8)</f>
        <v>2559.4682400000002</v>
      </c>
      <c r="I9" s="26"/>
      <c r="J9" s="26">
        <f t="shared" ref="J9:J31" si="0">H9+(H9*$I$6)</f>
        <v>3583.2555360000001</v>
      </c>
      <c r="K9" s="26"/>
      <c r="L9" s="26">
        <f t="shared" ref="L9:L31" si="1">H9+(H9*$K$6)</f>
        <v>5118.9364800000003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</row>
    <row r="10" spans="1:120" x14ac:dyDescent="0.25">
      <c r="A10" s="26"/>
      <c r="B10" s="26"/>
      <c r="C10" s="26"/>
      <c r="D10" s="26"/>
      <c r="E10" s="26"/>
      <c r="F10" s="27"/>
      <c r="G10" s="28">
        <f>'Novos Valores'!D28</f>
        <v>5.5E-2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</row>
    <row r="11" spans="1:120" x14ac:dyDescent="0.25">
      <c r="A11" s="26"/>
      <c r="B11" s="26"/>
      <c r="C11" s="26"/>
      <c r="D11" s="97" t="s">
        <v>7</v>
      </c>
      <c r="E11" s="97" t="s">
        <v>8</v>
      </c>
      <c r="F11" s="27">
        <v>1</v>
      </c>
      <c r="G11" s="28"/>
      <c r="H11" s="26">
        <f>H9+(H9*G10)</f>
        <v>2700.2389932000001</v>
      </c>
      <c r="I11" s="26"/>
      <c r="J11" s="26">
        <f t="shared" si="0"/>
        <v>3780.3345904799999</v>
      </c>
      <c r="K11" s="26"/>
      <c r="L11" s="26">
        <f t="shared" si="1"/>
        <v>5400.4779864000002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</row>
    <row r="12" spans="1:120" x14ac:dyDescent="0.25">
      <c r="A12" s="26"/>
      <c r="B12" s="26"/>
      <c r="C12" s="26"/>
      <c r="D12" s="97"/>
      <c r="E12" s="97"/>
      <c r="F12" s="27"/>
      <c r="G12" s="28">
        <f>'Novos Valores'!D23</f>
        <v>0.05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</row>
    <row r="13" spans="1:120" x14ac:dyDescent="0.25">
      <c r="A13" s="26"/>
      <c r="B13" s="26"/>
      <c r="C13" s="26"/>
      <c r="D13" s="97"/>
      <c r="E13" s="97"/>
      <c r="F13" s="27">
        <v>2</v>
      </c>
      <c r="G13" s="28"/>
      <c r="H13" s="26">
        <f>H11+(H11*G12)</f>
        <v>2835.2509428600001</v>
      </c>
      <c r="I13" s="26"/>
      <c r="J13" s="26">
        <f t="shared" si="0"/>
        <v>3969.3513200040002</v>
      </c>
      <c r="K13" s="26"/>
      <c r="L13" s="26">
        <f t="shared" si="1"/>
        <v>5670.5018857200002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x14ac:dyDescent="0.25">
      <c r="A14" s="26"/>
      <c r="B14" s="26"/>
      <c r="C14" s="26"/>
      <c r="D14" s="26"/>
      <c r="E14" s="26"/>
      <c r="F14" s="27"/>
      <c r="G14" s="28">
        <f>'Novos Valores'!D29</f>
        <v>5.5E-2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x14ac:dyDescent="0.25">
      <c r="A15" s="26"/>
      <c r="B15" s="26"/>
      <c r="C15" s="26"/>
      <c r="D15" s="97" t="s">
        <v>11</v>
      </c>
      <c r="E15" s="97" t="s">
        <v>10</v>
      </c>
      <c r="F15" s="27">
        <v>1</v>
      </c>
      <c r="G15" s="28"/>
      <c r="H15" s="26">
        <f>H13+(H13*G14)</f>
        <v>2991.1897447173001</v>
      </c>
      <c r="I15" s="26"/>
      <c r="J15" s="26">
        <f t="shared" si="0"/>
        <v>4187.66564260422</v>
      </c>
      <c r="K15" s="26"/>
      <c r="L15" s="26">
        <f t="shared" si="1"/>
        <v>5982.3794894346001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</row>
    <row r="16" spans="1:120" x14ac:dyDescent="0.25">
      <c r="A16" s="26"/>
      <c r="B16" s="26"/>
      <c r="C16" s="26"/>
      <c r="D16" s="97"/>
      <c r="E16" s="97"/>
      <c r="F16" s="27"/>
      <c r="G16" s="28">
        <f>'Novos Valores'!D24</f>
        <v>0.04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</row>
    <row r="17" spans="1:120" x14ac:dyDescent="0.25">
      <c r="A17" s="26"/>
      <c r="B17" s="26"/>
      <c r="C17" s="26"/>
      <c r="D17" s="97"/>
      <c r="E17" s="97"/>
      <c r="F17" s="27">
        <v>2</v>
      </c>
      <c r="G17" s="28"/>
      <c r="H17" s="26">
        <f>H15+(H15*G16)</f>
        <v>3110.8373345059922</v>
      </c>
      <c r="I17" s="26"/>
      <c r="J17" s="26">
        <f t="shared" si="0"/>
        <v>4355.172268308389</v>
      </c>
      <c r="K17" s="26"/>
      <c r="L17" s="26">
        <f t="shared" si="1"/>
        <v>6221.6746690119844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</row>
    <row r="18" spans="1:120" x14ac:dyDescent="0.25">
      <c r="A18" s="26"/>
      <c r="B18" s="26"/>
      <c r="C18" s="26"/>
      <c r="D18" s="97"/>
      <c r="E18" s="97"/>
      <c r="F18" s="27"/>
      <c r="G18" s="28">
        <f>G16</f>
        <v>0.04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</row>
    <row r="19" spans="1:120" x14ac:dyDescent="0.25">
      <c r="A19" s="26"/>
      <c r="B19" s="26"/>
      <c r="C19" s="26"/>
      <c r="D19" s="97"/>
      <c r="E19" s="97"/>
      <c r="F19" s="27">
        <v>3</v>
      </c>
      <c r="G19" s="28"/>
      <c r="H19" s="26">
        <f>H17+(H17*G18)</f>
        <v>3235.2708278862319</v>
      </c>
      <c r="I19" s="26"/>
      <c r="J19" s="26">
        <f t="shared" si="0"/>
        <v>4529.3791590407245</v>
      </c>
      <c r="K19" s="26"/>
      <c r="L19" s="26">
        <f t="shared" si="1"/>
        <v>6470.5416557724639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</row>
    <row r="20" spans="1:120" x14ac:dyDescent="0.25">
      <c r="A20" s="26"/>
      <c r="B20" s="26"/>
      <c r="C20" s="26"/>
      <c r="D20" s="97"/>
      <c r="E20" s="97"/>
      <c r="F20" s="27"/>
      <c r="G20" s="28">
        <f>G18</f>
        <v>0.04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:120" x14ac:dyDescent="0.25">
      <c r="A21" s="26"/>
      <c r="B21" s="26"/>
      <c r="C21" s="26"/>
      <c r="D21" s="97"/>
      <c r="E21" s="97"/>
      <c r="F21" s="27">
        <v>4</v>
      </c>
      <c r="G21" s="28"/>
      <c r="H21" s="26">
        <f>H19+(H19*G20)</f>
        <v>3364.6816610016813</v>
      </c>
      <c r="I21" s="26"/>
      <c r="J21" s="26">
        <f t="shared" si="0"/>
        <v>4710.5543254023542</v>
      </c>
      <c r="K21" s="26"/>
      <c r="L21" s="26">
        <f t="shared" si="1"/>
        <v>6729.3633220033626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</row>
    <row r="22" spans="1:120" x14ac:dyDescent="0.25">
      <c r="A22" s="26"/>
      <c r="B22" s="26"/>
      <c r="C22" s="26"/>
      <c r="D22" s="26"/>
      <c r="E22" s="26"/>
      <c r="F22" s="27"/>
      <c r="G22" s="28">
        <f>'Novos Valores'!D30</f>
        <v>0.25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20" x14ac:dyDescent="0.25">
      <c r="A23" s="26"/>
      <c r="B23" s="26"/>
      <c r="C23" s="26"/>
      <c r="D23" s="97" t="s">
        <v>12</v>
      </c>
      <c r="E23" s="97" t="s">
        <v>13</v>
      </c>
      <c r="F23" s="27">
        <v>1</v>
      </c>
      <c r="G23" s="28"/>
      <c r="H23" s="26">
        <f>H21+(H21*G22)</f>
        <v>4205.8520762521021</v>
      </c>
      <c r="I23" s="26"/>
      <c r="J23" s="26">
        <f t="shared" si="0"/>
        <v>5888.1929067529427</v>
      </c>
      <c r="K23" s="26"/>
      <c r="L23" s="26">
        <f t="shared" si="1"/>
        <v>8411.7041525042041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</row>
    <row r="24" spans="1:120" x14ac:dyDescent="0.25">
      <c r="A24" s="26"/>
      <c r="B24" s="26"/>
      <c r="C24" s="26"/>
      <c r="D24" s="97"/>
      <c r="E24" s="97"/>
      <c r="F24" s="27"/>
      <c r="G24" s="28">
        <f>'Novos Valores'!D25</f>
        <v>0.04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pans="1:120" x14ac:dyDescent="0.25">
      <c r="A25" s="26"/>
      <c r="B25" s="26"/>
      <c r="C25" s="26"/>
      <c r="D25" s="97"/>
      <c r="E25" s="97"/>
      <c r="F25" s="27">
        <v>2</v>
      </c>
      <c r="G25" s="28"/>
      <c r="H25" s="26">
        <f>H23+(H23*G24)</f>
        <v>4374.0861593021864</v>
      </c>
      <c r="I25" s="26"/>
      <c r="J25" s="26">
        <f t="shared" si="0"/>
        <v>6123.7206230230613</v>
      </c>
      <c r="K25" s="26"/>
      <c r="L25" s="26">
        <f t="shared" si="1"/>
        <v>8748.1723186043728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</row>
    <row r="26" spans="1:120" x14ac:dyDescent="0.25">
      <c r="A26" s="26"/>
      <c r="B26" s="26"/>
      <c r="C26" s="26"/>
      <c r="D26" s="97"/>
      <c r="E26" s="97"/>
      <c r="F26" s="27"/>
      <c r="G26" s="28">
        <f>G24</f>
        <v>0.04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</row>
    <row r="27" spans="1:120" x14ac:dyDescent="0.25">
      <c r="A27" s="26"/>
      <c r="B27" s="26"/>
      <c r="C27" s="26"/>
      <c r="D27" s="97"/>
      <c r="E27" s="97"/>
      <c r="F27" s="27">
        <v>3</v>
      </c>
      <c r="G27" s="28"/>
      <c r="H27" s="26">
        <f>H25+(H25*G26)</f>
        <v>4549.0496056742741</v>
      </c>
      <c r="I27" s="26"/>
      <c r="J27" s="26">
        <f t="shared" si="0"/>
        <v>6368.6694479439839</v>
      </c>
      <c r="K27" s="26"/>
      <c r="L27" s="26">
        <f t="shared" si="1"/>
        <v>9098.0992113485481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20" x14ac:dyDescent="0.25">
      <c r="A28" s="26"/>
      <c r="B28" s="26"/>
      <c r="C28" s="26"/>
      <c r="D28" s="97"/>
      <c r="E28" s="97"/>
      <c r="F28" s="27"/>
      <c r="G28" s="28">
        <f>G26</f>
        <v>0.04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</row>
    <row r="29" spans="1:120" x14ac:dyDescent="0.25">
      <c r="A29" s="26"/>
      <c r="B29" s="26"/>
      <c r="C29" s="26"/>
      <c r="D29" s="97"/>
      <c r="E29" s="97"/>
      <c r="F29" s="27">
        <v>4</v>
      </c>
      <c r="G29" s="28"/>
      <c r="H29" s="26">
        <f>H27+(H27*G28)</f>
        <v>4731.0115899012453</v>
      </c>
      <c r="I29" s="26"/>
      <c r="J29" s="26">
        <f t="shared" si="0"/>
        <v>6623.4162258617434</v>
      </c>
      <c r="K29" s="26"/>
      <c r="L29" s="26">
        <f t="shared" si="1"/>
        <v>9462.0231798024906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</row>
    <row r="30" spans="1:120" x14ac:dyDescent="0.25">
      <c r="A30" s="26"/>
      <c r="B30" s="26"/>
      <c r="C30" s="26"/>
      <c r="D30" s="26"/>
      <c r="E30" s="26"/>
      <c r="F30" s="27"/>
      <c r="G30" s="28">
        <f>'Novos Valores'!D31</f>
        <v>0.1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20" x14ac:dyDescent="0.25">
      <c r="A31" s="26"/>
      <c r="B31" s="26"/>
      <c r="C31" s="26"/>
      <c r="D31" s="27" t="s">
        <v>15</v>
      </c>
      <c r="E31" s="27" t="s">
        <v>14</v>
      </c>
      <c r="F31" s="27" t="s">
        <v>9</v>
      </c>
      <c r="G31" s="26"/>
      <c r="H31" s="26">
        <f>H29+(H29*G30)</f>
        <v>5204.1127488913698</v>
      </c>
      <c r="I31" s="26"/>
      <c r="J31" s="26">
        <f t="shared" si="0"/>
        <v>7285.7578484479181</v>
      </c>
      <c r="K31" s="26"/>
      <c r="L31" s="26">
        <f t="shared" si="1"/>
        <v>10408.22549778274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</row>
    <row r="32" spans="1:120" x14ac:dyDescent="0.25">
      <c r="A32" s="26"/>
      <c r="B32" s="26"/>
      <c r="C32" s="26"/>
      <c r="D32" s="26"/>
      <c r="E32" s="26"/>
      <c r="F32" s="2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x14ac:dyDescent="0.25">
      <c r="A33" s="26"/>
      <c r="B33" s="26"/>
      <c r="C33" s="26"/>
      <c r="D33" s="26"/>
      <c r="E33" s="26"/>
      <c r="F33" s="2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20" x14ac:dyDescent="0.25">
      <c r="A34" s="26"/>
      <c r="B34" s="26"/>
      <c r="C34" s="26"/>
      <c r="D34" s="26"/>
      <c r="E34" s="26"/>
      <c r="F34" s="2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</row>
    <row r="35" spans="1:120" x14ac:dyDescent="0.25">
      <c r="A35" s="26"/>
      <c r="B35" s="26"/>
      <c r="C35" s="26"/>
      <c r="D35" s="26"/>
      <c r="E35" s="26"/>
      <c r="F35" s="2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</row>
    <row r="36" spans="1:120" x14ac:dyDescent="0.25">
      <c r="A36" s="26"/>
      <c r="B36" s="26"/>
      <c r="C36" s="26"/>
      <c r="D36" s="26"/>
      <c r="E36" s="26"/>
      <c r="F36" s="2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20" x14ac:dyDescent="0.25">
      <c r="A37" s="26"/>
      <c r="B37" s="26"/>
      <c r="C37" s="26"/>
      <c r="D37" s="26"/>
      <c r="E37" s="26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x14ac:dyDescent="0.25">
      <c r="A38" s="26"/>
      <c r="B38" s="26"/>
      <c r="C38" s="26"/>
      <c r="D38" s="26"/>
      <c r="E38" s="26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</row>
    <row r="39" spans="1:120" x14ac:dyDescent="0.25">
      <c r="A39" s="26"/>
      <c r="B39" s="26"/>
      <c r="C39" s="26"/>
      <c r="D39" s="26"/>
      <c r="E39" s="26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</row>
    <row r="40" spans="1:120" x14ac:dyDescent="0.25">
      <c r="A40" s="26"/>
      <c r="B40" s="26"/>
      <c r="C40" s="26"/>
      <c r="D40" s="26"/>
      <c r="E40" s="26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</row>
    <row r="41" spans="1:120" x14ac:dyDescent="0.25">
      <c r="A41" s="26"/>
      <c r="B41" s="26"/>
      <c r="C41" s="26"/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</row>
    <row r="42" spans="1:120" x14ac:dyDescent="0.25">
      <c r="A42" s="26"/>
      <c r="B42" s="26"/>
      <c r="C42" s="26"/>
      <c r="D42" s="26"/>
      <c r="E42" s="26"/>
      <c r="F42" s="2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</row>
    <row r="43" spans="1:120" x14ac:dyDescent="0.25">
      <c r="A43" s="26"/>
      <c r="B43" s="26"/>
      <c r="C43" s="26"/>
      <c r="D43" s="26"/>
      <c r="E43" s="26"/>
      <c r="F43" s="2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</row>
    <row r="44" spans="1:120" x14ac:dyDescent="0.25">
      <c r="A44" s="26"/>
      <c r="B44" s="26"/>
      <c r="C44" s="26"/>
      <c r="D44" s="26"/>
      <c r="E44" s="26"/>
      <c r="F44" s="27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</row>
    <row r="45" spans="1:120" x14ac:dyDescent="0.25">
      <c r="A45" s="26"/>
      <c r="B45" s="26"/>
      <c r="C45" s="26"/>
      <c r="D45" s="26"/>
      <c r="E45" s="26"/>
      <c r="F45" s="2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</row>
    <row r="46" spans="1:120" x14ac:dyDescent="0.25">
      <c r="A46" s="26"/>
      <c r="B46" s="26"/>
      <c r="C46" s="26"/>
      <c r="D46" s="26"/>
      <c r="E46" s="26"/>
      <c r="F46" s="2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</row>
    <row r="47" spans="1:120" x14ac:dyDescent="0.25">
      <c r="A47" s="26"/>
      <c r="B47" s="26"/>
      <c r="C47" s="26"/>
      <c r="D47" s="26"/>
      <c r="E47" s="26"/>
      <c r="F47" s="2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</row>
    <row r="48" spans="1:120" x14ac:dyDescent="0.25">
      <c r="A48" s="26"/>
      <c r="B48" s="26"/>
      <c r="C48" s="26"/>
      <c r="D48" s="26"/>
      <c r="E48" s="26"/>
      <c r="F48" s="27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20" x14ac:dyDescent="0.25">
      <c r="A49" s="26"/>
      <c r="B49" s="26"/>
      <c r="C49" s="26"/>
      <c r="D49" s="26"/>
      <c r="E49" s="26"/>
      <c r="F49" s="2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</row>
    <row r="50" spans="1:120" x14ac:dyDescent="0.25">
      <c r="A50" s="26"/>
      <c r="B50" s="26"/>
      <c r="C50" s="26"/>
      <c r="D50" s="26"/>
      <c r="E50" s="26"/>
      <c r="F50" s="27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</row>
    <row r="51" spans="1:120" x14ac:dyDescent="0.25">
      <c r="A51" s="26"/>
      <c r="B51" s="26"/>
      <c r="C51" s="26"/>
      <c r="D51" s="26"/>
      <c r="E51" s="26"/>
      <c r="F51" s="2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</row>
    <row r="52" spans="1:120" x14ac:dyDescent="0.25">
      <c r="A52" s="26"/>
      <c r="B52" s="26"/>
      <c r="C52" s="26"/>
      <c r="D52" s="26"/>
      <c r="E52" s="26"/>
      <c r="F52" s="2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</row>
    <row r="53" spans="1:120" x14ac:dyDescent="0.25">
      <c r="A53" s="26"/>
      <c r="B53" s="26"/>
      <c r="C53" s="26"/>
      <c r="D53" s="26"/>
      <c r="E53" s="26"/>
      <c r="F53" s="2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x14ac:dyDescent="0.25">
      <c r="A54" s="26"/>
      <c r="B54" s="26"/>
      <c r="C54" s="26"/>
      <c r="D54" s="26"/>
      <c r="E54" s="26"/>
      <c r="F54" s="27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</row>
    <row r="55" spans="1:120" x14ac:dyDescent="0.25">
      <c r="A55" s="26"/>
      <c r="B55" s="26"/>
      <c r="C55" s="26"/>
      <c r="D55" s="26"/>
      <c r="E55" s="26"/>
      <c r="F55" s="2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x14ac:dyDescent="0.25">
      <c r="A56" s="26"/>
      <c r="B56" s="26"/>
      <c r="C56" s="26"/>
      <c r="D56" s="26"/>
      <c r="E56" s="26"/>
      <c r="F56" s="27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</row>
    <row r="57" spans="1:120" x14ac:dyDescent="0.25">
      <c r="A57" s="26"/>
      <c r="B57" s="26"/>
      <c r="C57" s="26"/>
      <c r="D57" s="26"/>
      <c r="E57" s="26"/>
      <c r="F57" s="2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</row>
    <row r="58" spans="1:120" x14ac:dyDescent="0.25">
      <c r="A58" s="26"/>
      <c r="B58" s="26"/>
      <c r="C58" s="26"/>
      <c r="D58" s="26"/>
      <c r="E58" s="26"/>
      <c r="F58" s="27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</row>
    <row r="59" spans="1:120" x14ac:dyDescent="0.25">
      <c r="A59" s="26"/>
      <c r="B59" s="26"/>
      <c r="C59" s="26"/>
      <c r="D59" s="26"/>
      <c r="E59" s="26"/>
      <c r="F59" s="27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</row>
    <row r="60" spans="1:120" x14ac:dyDescent="0.25">
      <c r="A60" s="26"/>
      <c r="B60" s="26"/>
      <c r="C60" s="26"/>
      <c r="D60" s="26"/>
      <c r="E60" s="26"/>
      <c r="F60" s="27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</row>
    <row r="61" spans="1:120" x14ac:dyDescent="0.25">
      <c r="A61" s="26"/>
      <c r="B61" s="26"/>
      <c r="C61" s="26"/>
      <c r="D61" s="26"/>
      <c r="E61" s="26"/>
      <c r="F61" s="2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</row>
    <row r="62" spans="1:120" x14ac:dyDescent="0.25">
      <c r="A62" s="26"/>
      <c r="B62" s="26"/>
      <c r="C62" s="26"/>
      <c r="D62" s="26"/>
      <c r="E62" s="26"/>
      <c r="F62" s="2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</row>
    <row r="63" spans="1:120" x14ac:dyDescent="0.25">
      <c r="A63" s="26"/>
      <c r="B63" s="26"/>
      <c r="C63" s="26"/>
      <c r="D63" s="26"/>
      <c r="E63" s="26"/>
      <c r="F63" s="2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</row>
    <row r="64" spans="1:120" x14ac:dyDescent="0.25">
      <c r="A64" s="26"/>
      <c r="B64" s="26"/>
      <c r="C64" s="26"/>
      <c r="D64" s="26"/>
      <c r="E64" s="26"/>
      <c r="F64" s="2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</row>
    <row r="65" spans="1:120" x14ac:dyDescent="0.25">
      <c r="A65" s="26"/>
      <c r="B65" s="26"/>
      <c r="C65" s="26"/>
      <c r="D65" s="26"/>
      <c r="E65" s="26"/>
      <c r="F65" s="2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</row>
    <row r="66" spans="1:120" x14ac:dyDescent="0.25">
      <c r="A66" s="26"/>
      <c r="B66" s="26"/>
      <c r="C66" s="26"/>
      <c r="D66" s="26"/>
      <c r="E66" s="26"/>
      <c r="F66" s="2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1:120" x14ac:dyDescent="0.25">
      <c r="A67" s="26"/>
      <c r="B67" s="26"/>
      <c r="C67" s="26"/>
      <c r="D67" s="26"/>
      <c r="E67" s="26"/>
      <c r="F67" s="2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x14ac:dyDescent="0.25">
      <c r="A68" s="26"/>
      <c r="B68" s="26"/>
      <c r="C68" s="26"/>
      <c r="D68" s="26"/>
      <c r="E68" s="26"/>
      <c r="F68" s="2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x14ac:dyDescent="0.25">
      <c r="A69" s="26"/>
      <c r="B69" s="26"/>
      <c r="C69" s="26"/>
      <c r="D69" s="26"/>
      <c r="E69" s="26"/>
      <c r="F69" s="2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x14ac:dyDescent="0.25">
      <c r="A70" s="26"/>
      <c r="B70" s="26"/>
      <c r="C70" s="26"/>
      <c r="D70" s="26"/>
      <c r="E70" s="26"/>
      <c r="F70" s="2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1:120" x14ac:dyDescent="0.25">
      <c r="A71" s="26"/>
      <c r="B71" s="26"/>
      <c r="C71" s="26"/>
      <c r="D71" s="26"/>
      <c r="E71" s="26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1:120" x14ac:dyDescent="0.25">
      <c r="A72" s="26"/>
      <c r="B72" s="26"/>
      <c r="C72" s="26"/>
      <c r="D72" s="26"/>
      <c r="E72" s="26"/>
      <c r="F72" s="2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</row>
    <row r="73" spans="1:120" x14ac:dyDescent="0.25">
      <c r="A73" s="26"/>
      <c r="B73" s="26"/>
      <c r="C73" s="26"/>
      <c r="D73" s="26"/>
      <c r="E73" s="26"/>
      <c r="F73" s="2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</row>
    <row r="74" spans="1:120" x14ac:dyDescent="0.25">
      <c r="A74" s="26"/>
      <c r="B74" s="26"/>
      <c r="C74" s="26"/>
      <c r="D74" s="26"/>
      <c r="E74" s="26"/>
      <c r="F74" s="2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</row>
    <row r="75" spans="1:120" x14ac:dyDescent="0.25">
      <c r="A75" s="26"/>
      <c r="B75" s="26"/>
      <c r="C75" s="26"/>
      <c r="D75" s="26"/>
      <c r="E75" s="26"/>
      <c r="F75" s="2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</row>
    <row r="95" spans="8:8" x14ac:dyDescent="0.25">
      <c r="H95">
        <f t="shared" ref="H95:H96" si="2">H93+(H93*G94)</f>
        <v>0</v>
      </c>
    </row>
    <row r="96" spans="8:8" x14ac:dyDescent="0.25">
      <c r="H96">
        <f t="shared" si="2"/>
        <v>0</v>
      </c>
    </row>
    <row r="98" spans="8:8" x14ac:dyDescent="0.25">
      <c r="H98">
        <f t="shared" ref="H98:H99" si="3">H96+(H96*G97)</f>
        <v>0</v>
      </c>
    </row>
    <row r="99" spans="8:8" x14ac:dyDescent="0.25">
      <c r="H99">
        <f t="shared" si="3"/>
        <v>0</v>
      </c>
    </row>
    <row r="101" spans="8:8" x14ac:dyDescent="0.25">
      <c r="H101">
        <f t="shared" ref="H101:H102" si="4">H99+(H99*G100)</f>
        <v>0</v>
      </c>
    </row>
    <row r="102" spans="8:8" x14ac:dyDescent="0.25">
      <c r="H102">
        <f t="shared" si="4"/>
        <v>0</v>
      </c>
    </row>
    <row r="104" spans="8:8" x14ac:dyDescent="0.25">
      <c r="H104">
        <f t="shared" ref="H104:H105" si="5">H102+(H102*G103)</f>
        <v>0</v>
      </c>
    </row>
    <row r="105" spans="8:8" x14ac:dyDescent="0.25">
      <c r="H105">
        <f t="shared" si="5"/>
        <v>0</v>
      </c>
    </row>
    <row r="107" spans="8:8" x14ac:dyDescent="0.25">
      <c r="H107">
        <f t="shared" ref="H107:H108" si="6">H105+(H105*G106)</f>
        <v>0</v>
      </c>
    </row>
    <row r="108" spans="8:8" x14ac:dyDescent="0.25">
      <c r="H108">
        <f t="shared" si="6"/>
        <v>0</v>
      </c>
    </row>
    <row r="110" spans="8:8" x14ac:dyDescent="0.25">
      <c r="H110">
        <f t="shared" ref="H110:H111" si="7">H108+(H108*G109)</f>
        <v>0</v>
      </c>
    </row>
    <row r="111" spans="8:8" x14ac:dyDescent="0.25">
      <c r="H111">
        <f t="shared" si="7"/>
        <v>0</v>
      </c>
    </row>
    <row r="113" spans="8:8" x14ac:dyDescent="0.25">
      <c r="H113">
        <f t="shared" ref="H113:H114" si="8">H111+(H111*G112)</f>
        <v>0</v>
      </c>
    </row>
    <row r="114" spans="8:8" x14ac:dyDescent="0.25">
      <c r="H114">
        <f t="shared" si="8"/>
        <v>0</v>
      </c>
    </row>
    <row r="116" spans="8:8" x14ac:dyDescent="0.25">
      <c r="H116">
        <f t="shared" ref="H116:H117" si="9">H114+(H114*G115)</f>
        <v>0</v>
      </c>
    </row>
    <row r="117" spans="8:8" x14ac:dyDescent="0.25">
      <c r="H117">
        <f t="shared" si="9"/>
        <v>0</v>
      </c>
    </row>
    <row r="119" spans="8:8" x14ac:dyDescent="0.25">
      <c r="H119">
        <f t="shared" ref="H119:H120" si="10">H117+(H117*G118)</f>
        <v>0</v>
      </c>
    </row>
    <row r="120" spans="8:8" x14ac:dyDescent="0.25">
      <c r="H120">
        <f t="shared" si="10"/>
        <v>0</v>
      </c>
    </row>
    <row r="122" spans="8:8" x14ac:dyDescent="0.25">
      <c r="H122">
        <f t="shared" ref="H122:H123" si="11">H120+(H120*G121)</f>
        <v>0</v>
      </c>
    </row>
    <row r="123" spans="8:8" x14ac:dyDescent="0.25">
      <c r="H123">
        <f t="shared" si="11"/>
        <v>0</v>
      </c>
    </row>
    <row r="125" spans="8:8" x14ac:dyDescent="0.25">
      <c r="H125">
        <f t="shared" ref="H125:H126" si="12">H123+(H123*G124)</f>
        <v>0</v>
      </c>
    </row>
    <row r="126" spans="8:8" x14ac:dyDescent="0.25">
      <c r="H126">
        <f t="shared" si="12"/>
        <v>0</v>
      </c>
    </row>
    <row r="128" spans="8:8" x14ac:dyDescent="0.25">
      <c r="H128">
        <f t="shared" ref="H128:H129" si="13">H126+(H126*G127)</f>
        <v>0</v>
      </c>
    </row>
    <row r="129" spans="8:8" x14ac:dyDescent="0.25">
      <c r="H129">
        <f t="shared" si="13"/>
        <v>0</v>
      </c>
    </row>
    <row r="131" spans="8:8" x14ac:dyDescent="0.25">
      <c r="H131">
        <f t="shared" ref="H131:H132" si="14">H129+(H129*G130)</f>
        <v>0</v>
      </c>
    </row>
    <row r="132" spans="8:8" x14ac:dyDescent="0.25">
      <c r="H132">
        <f t="shared" si="14"/>
        <v>0</v>
      </c>
    </row>
    <row r="134" spans="8:8" x14ac:dyDescent="0.25">
      <c r="H134">
        <f t="shared" ref="H134:H135" si="15">H132+(H132*G133)</f>
        <v>0</v>
      </c>
    </row>
    <row r="135" spans="8:8" x14ac:dyDescent="0.25">
      <c r="H135">
        <f t="shared" si="15"/>
        <v>0</v>
      </c>
    </row>
    <row r="137" spans="8:8" x14ac:dyDescent="0.25">
      <c r="H137">
        <f t="shared" ref="H137:H138" si="16">H135+(H135*G136)</f>
        <v>0</v>
      </c>
    </row>
    <row r="138" spans="8:8" x14ac:dyDescent="0.25">
      <c r="H138">
        <f t="shared" si="16"/>
        <v>0</v>
      </c>
    </row>
    <row r="140" spans="8:8" x14ac:dyDescent="0.25">
      <c r="H140">
        <f t="shared" ref="H140:H141" si="17">H138+(H138*G139)</f>
        <v>0</v>
      </c>
    </row>
    <row r="141" spans="8:8" x14ac:dyDescent="0.25">
      <c r="H141">
        <f t="shared" si="17"/>
        <v>0</v>
      </c>
    </row>
    <row r="143" spans="8:8" x14ac:dyDescent="0.25">
      <c r="H143">
        <f t="shared" ref="H143:H144" si="18">H141+(H141*G142)</f>
        <v>0</v>
      </c>
    </row>
    <row r="144" spans="8:8" x14ac:dyDescent="0.25">
      <c r="H144">
        <f t="shared" si="18"/>
        <v>0</v>
      </c>
    </row>
    <row r="146" spans="8:8" x14ac:dyDescent="0.25">
      <c r="H146">
        <f t="shared" ref="H146:H147" si="19">H144+(H144*G145)</f>
        <v>0</v>
      </c>
    </row>
    <row r="147" spans="8:8" x14ac:dyDescent="0.25">
      <c r="H147">
        <f t="shared" si="19"/>
        <v>0</v>
      </c>
    </row>
    <row r="149" spans="8:8" x14ac:dyDescent="0.25">
      <c r="H149">
        <f t="shared" ref="H149:H150" si="20">H147+(H147*G148)</f>
        <v>0</v>
      </c>
    </row>
    <row r="150" spans="8:8" x14ac:dyDescent="0.25">
      <c r="H150">
        <f t="shared" si="20"/>
        <v>0</v>
      </c>
    </row>
    <row r="152" spans="8:8" x14ac:dyDescent="0.25">
      <c r="H152">
        <f t="shared" ref="H152:H153" si="21">H150+(H150*G151)</f>
        <v>0</v>
      </c>
    </row>
    <row r="153" spans="8:8" x14ac:dyDescent="0.25">
      <c r="H153">
        <f t="shared" si="21"/>
        <v>0</v>
      </c>
    </row>
    <row r="155" spans="8:8" x14ac:dyDescent="0.25">
      <c r="H155">
        <f t="shared" ref="H155:H156" si="22">H153+(H153*G154)</f>
        <v>0</v>
      </c>
    </row>
    <row r="156" spans="8:8" x14ac:dyDescent="0.25">
      <c r="H156">
        <f t="shared" si="22"/>
        <v>0</v>
      </c>
    </row>
    <row r="158" spans="8:8" x14ac:dyDescent="0.25">
      <c r="H158">
        <f t="shared" ref="H158:H159" si="23">H156+(H156*G157)</f>
        <v>0</v>
      </c>
    </row>
    <row r="159" spans="8:8" x14ac:dyDescent="0.25">
      <c r="H159">
        <f t="shared" si="23"/>
        <v>0</v>
      </c>
    </row>
    <row r="161" spans="8:8" x14ac:dyDescent="0.25">
      <c r="H161">
        <f t="shared" ref="H161:H162" si="24">H159+(H159*G160)</f>
        <v>0</v>
      </c>
    </row>
    <row r="162" spans="8:8" x14ac:dyDescent="0.25">
      <c r="H162">
        <f t="shared" si="24"/>
        <v>0</v>
      </c>
    </row>
    <row r="164" spans="8:8" x14ac:dyDescent="0.25">
      <c r="H164">
        <f t="shared" ref="H164:H165" si="25">H162+(H162*G163)</f>
        <v>0</v>
      </c>
    </row>
    <row r="165" spans="8:8" x14ac:dyDescent="0.25">
      <c r="H165">
        <f t="shared" si="25"/>
        <v>0</v>
      </c>
    </row>
    <row r="167" spans="8:8" x14ac:dyDescent="0.25">
      <c r="H167">
        <f t="shared" ref="H167:H168" si="26">H165+(H165*G166)</f>
        <v>0</v>
      </c>
    </row>
    <row r="168" spans="8:8" x14ac:dyDescent="0.25">
      <c r="H168">
        <f t="shared" si="26"/>
        <v>0</v>
      </c>
    </row>
    <row r="170" spans="8:8" x14ac:dyDescent="0.25">
      <c r="H170">
        <f t="shared" ref="H170:H171" si="27">H168+(H168*G169)</f>
        <v>0</v>
      </c>
    </row>
    <row r="171" spans="8:8" x14ac:dyDescent="0.25">
      <c r="H171">
        <f t="shared" si="27"/>
        <v>0</v>
      </c>
    </row>
    <row r="173" spans="8:8" x14ac:dyDescent="0.25">
      <c r="H173">
        <f t="shared" ref="H173:H174" si="28">H171+(H171*G172)</f>
        <v>0</v>
      </c>
    </row>
    <row r="174" spans="8:8" x14ac:dyDescent="0.25">
      <c r="H174">
        <f t="shared" si="28"/>
        <v>0</v>
      </c>
    </row>
    <row r="176" spans="8:8" x14ac:dyDescent="0.25">
      <c r="H176">
        <f t="shared" ref="H176:H177" si="29">H174+(H174*G175)</f>
        <v>0</v>
      </c>
    </row>
    <row r="177" spans="8:8" x14ac:dyDescent="0.25">
      <c r="H177">
        <f t="shared" si="29"/>
        <v>0</v>
      </c>
    </row>
    <row r="179" spans="8:8" x14ac:dyDescent="0.25">
      <c r="H179">
        <f t="shared" ref="H179:H180" si="30">H177+(H177*G178)</f>
        <v>0</v>
      </c>
    </row>
    <row r="180" spans="8:8" x14ac:dyDescent="0.25">
      <c r="H180">
        <f t="shared" si="30"/>
        <v>0</v>
      </c>
    </row>
    <row r="182" spans="8:8" x14ac:dyDescent="0.25">
      <c r="H182">
        <f t="shared" ref="H182:H183" si="31">H180+(H180*G181)</f>
        <v>0</v>
      </c>
    </row>
    <row r="183" spans="8:8" x14ac:dyDescent="0.25">
      <c r="H183">
        <f t="shared" si="31"/>
        <v>0</v>
      </c>
    </row>
    <row r="185" spans="8:8" x14ac:dyDescent="0.25">
      <c r="H185">
        <f t="shared" ref="H185:H186" si="32">H183+(H183*G184)</f>
        <v>0</v>
      </c>
    </row>
    <row r="186" spans="8:8" x14ac:dyDescent="0.25">
      <c r="H186">
        <f t="shared" si="32"/>
        <v>0</v>
      </c>
    </row>
    <row r="188" spans="8:8" x14ac:dyDescent="0.25">
      <c r="H188">
        <f t="shared" ref="H188:H189" si="33">H186+(H186*G187)</f>
        <v>0</v>
      </c>
    </row>
    <row r="189" spans="8:8" x14ac:dyDescent="0.25">
      <c r="H189">
        <f t="shared" si="33"/>
        <v>0</v>
      </c>
    </row>
    <row r="191" spans="8:8" x14ac:dyDescent="0.25">
      <c r="H191">
        <f t="shared" ref="H191:H192" si="34">H189+(H189*G190)</f>
        <v>0</v>
      </c>
    </row>
    <row r="192" spans="8:8" x14ac:dyDescent="0.25">
      <c r="H192">
        <f t="shared" si="34"/>
        <v>0</v>
      </c>
    </row>
    <row r="194" spans="8:8" x14ac:dyDescent="0.25">
      <c r="H194">
        <f t="shared" ref="H194:H195" si="35">H192+(H192*G193)</f>
        <v>0</v>
      </c>
    </row>
    <row r="195" spans="8:8" x14ac:dyDescent="0.25">
      <c r="H195">
        <f t="shared" si="35"/>
        <v>0</v>
      </c>
    </row>
    <row r="197" spans="8:8" x14ac:dyDescent="0.25">
      <c r="H197">
        <f t="shared" ref="H197:H198" si="36">H195+(H195*G196)</f>
        <v>0</v>
      </c>
    </row>
    <row r="198" spans="8:8" x14ac:dyDescent="0.25">
      <c r="H198">
        <f t="shared" si="36"/>
        <v>0</v>
      </c>
    </row>
    <row r="200" spans="8:8" x14ac:dyDescent="0.25">
      <c r="H200">
        <f t="shared" ref="H200:H201" si="37">H198+(H198*G199)</f>
        <v>0</v>
      </c>
    </row>
    <row r="201" spans="8:8" x14ac:dyDescent="0.25">
      <c r="H201">
        <f t="shared" si="37"/>
        <v>0</v>
      </c>
    </row>
    <row r="203" spans="8:8" x14ac:dyDescent="0.25">
      <c r="H203">
        <f t="shared" ref="H203:H204" si="38">H201+(H201*G202)</f>
        <v>0</v>
      </c>
    </row>
    <row r="204" spans="8:8" x14ac:dyDescent="0.25">
      <c r="H204">
        <f t="shared" si="38"/>
        <v>0</v>
      </c>
    </row>
    <row r="206" spans="8:8" x14ac:dyDescent="0.25">
      <c r="H206">
        <f t="shared" ref="H206:H207" si="39">H204+(H204*G205)</f>
        <v>0</v>
      </c>
    </row>
    <row r="207" spans="8:8" x14ac:dyDescent="0.25">
      <c r="H207">
        <f t="shared" si="39"/>
        <v>0</v>
      </c>
    </row>
    <row r="209" spans="8:8" x14ac:dyDescent="0.25">
      <c r="H209">
        <f t="shared" ref="H209:H210" si="40">H207+(H207*G208)</f>
        <v>0</v>
      </c>
    </row>
    <row r="210" spans="8:8" x14ac:dyDescent="0.25">
      <c r="H210">
        <f t="shared" si="40"/>
        <v>0</v>
      </c>
    </row>
    <row r="212" spans="8:8" x14ac:dyDescent="0.25">
      <c r="H212">
        <f t="shared" ref="H212:H213" si="41">H210+(H210*G211)</f>
        <v>0</v>
      </c>
    </row>
    <row r="213" spans="8:8" x14ac:dyDescent="0.25">
      <c r="H213">
        <f t="shared" si="41"/>
        <v>0</v>
      </c>
    </row>
    <row r="215" spans="8:8" x14ac:dyDescent="0.25">
      <c r="H215">
        <f t="shared" ref="H215:H216" si="42">H213+(H213*G214)</f>
        <v>0</v>
      </c>
    </row>
    <row r="216" spans="8:8" x14ac:dyDescent="0.25">
      <c r="H216">
        <f t="shared" si="42"/>
        <v>0</v>
      </c>
    </row>
    <row r="218" spans="8:8" x14ac:dyDescent="0.25">
      <c r="H218">
        <f t="shared" ref="H218:H219" si="43">H216+(H216*G217)</f>
        <v>0</v>
      </c>
    </row>
    <row r="219" spans="8:8" x14ac:dyDescent="0.25">
      <c r="H219">
        <f t="shared" si="43"/>
        <v>0</v>
      </c>
    </row>
    <row r="221" spans="8:8" x14ac:dyDescent="0.25">
      <c r="H221">
        <f t="shared" ref="H221:H222" si="44">H219+(H219*G220)</f>
        <v>0</v>
      </c>
    </row>
    <row r="222" spans="8:8" x14ac:dyDescent="0.25">
      <c r="H222">
        <f t="shared" si="44"/>
        <v>0</v>
      </c>
    </row>
    <row r="224" spans="8:8" x14ac:dyDescent="0.25">
      <c r="H224">
        <f t="shared" ref="H224:H225" si="45">H222+(H222*G223)</f>
        <v>0</v>
      </c>
    </row>
    <row r="225" spans="8:8" x14ac:dyDescent="0.25">
      <c r="H225">
        <f t="shared" si="45"/>
        <v>0</v>
      </c>
    </row>
    <row r="227" spans="8:8" x14ac:dyDescent="0.25">
      <c r="H227">
        <f t="shared" ref="H227:H228" si="46">H225+(H225*G226)</f>
        <v>0</v>
      </c>
    </row>
    <row r="228" spans="8:8" x14ac:dyDescent="0.25">
      <c r="H228">
        <f t="shared" si="46"/>
        <v>0</v>
      </c>
    </row>
    <row r="230" spans="8:8" x14ac:dyDescent="0.25">
      <c r="H230">
        <f t="shared" ref="H230:H231" si="47">H228+(H228*G229)</f>
        <v>0</v>
      </c>
    </row>
    <row r="231" spans="8:8" x14ac:dyDescent="0.25">
      <c r="H231">
        <f t="shared" si="47"/>
        <v>0</v>
      </c>
    </row>
    <row r="233" spans="8:8" x14ac:dyDescent="0.25">
      <c r="H233">
        <f t="shared" ref="H233:H234" si="48">H231+(H231*G232)</f>
        <v>0</v>
      </c>
    </row>
    <row r="234" spans="8:8" x14ac:dyDescent="0.25">
      <c r="H234">
        <f t="shared" si="48"/>
        <v>0</v>
      </c>
    </row>
    <row r="236" spans="8:8" x14ac:dyDescent="0.25">
      <c r="H236">
        <f t="shared" ref="H236:H237" si="49">H234+(H234*G235)</f>
        <v>0</v>
      </c>
    </row>
    <row r="237" spans="8:8" x14ac:dyDescent="0.25">
      <c r="H237">
        <f t="shared" si="49"/>
        <v>0</v>
      </c>
    </row>
    <row r="239" spans="8:8" x14ac:dyDescent="0.25">
      <c r="H239">
        <f t="shared" ref="H239:H240" si="50">H237+(H237*G238)</f>
        <v>0</v>
      </c>
    </row>
    <row r="240" spans="8:8" x14ac:dyDescent="0.25">
      <c r="H240">
        <f t="shared" si="50"/>
        <v>0</v>
      </c>
    </row>
    <row r="242" spans="8:8" x14ac:dyDescent="0.25">
      <c r="H242">
        <f t="shared" ref="H242:H243" si="51">H240+(H240*G241)</f>
        <v>0</v>
      </c>
    </row>
    <row r="243" spans="8:8" x14ac:dyDescent="0.25">
      <c r="H243">
        <f t="shared" si="51"/>
        <v>0</v>
      </c>
    </row>
    <row r="245" spans="8:8" x14ac:dyDescent="0.25">
      <c r="H245">
        <f t="shared" ref="H245:H246" si="52">H243+(H243*G244)</f>
        <v>0</v>
      </c>
    </row>
    <row r="246" spans="8:8" x14ac:dyDescent="0.25">
      <c r="H246">
        <f t="shared" si="52"/>
        <v>0</v>
      </c>
    </row>
    <row r="248" spans="8:8" x14ac:dyDescent="0.25">
      <c r="H248">
        <f t="shared" ref="H248:H249" si="53">H246+(H246*G247)</f>
        <v>0</v>
      </c>
    </row>
    <row r="249" spans="8:8" x14ac:dyDescent="0.25">
      <c r="H249">
        <f t="shared" si="53"/>
        <v>0</v>
      </c>
    </row>
    <row r="251" spans="8:8" x14ac:dyDescent="0.25">
      <c r="H251">
        <f t="shared" ref="H251:H252" si="54">H249+(H249*G250)</f>
        <v>0</v>
      </c>
    </row>
    <row r="252" spans="8:8" x14ac:dyDescent="0.25">
      <c r="H252">
        <f t="shared" si="54"/>
        <v>0</v>
      </c>
    </row>
    <row r="254" spans="8:8" x14ac:dyDescent="0.25">
      <c r="H254">
        <f t="shared" ref="H254:H255" si="55">H252+(H252*G253)</f>
        <v>0</v>
      </c>
    </row>
    <row r="255" spans="8:8" x14ac:dyDescent="0.25">
      <c r="H255">
        <f t="shared" si="55"/>
        <v>0</v>
      </c>
    </row>
    <row r="257" spans="8:8" x14ac:dyDescent="0.25">
      <c r="H257">
        <f t="shared" ref="H257:H258" si="56">H255+(H255*G256)</f>
        <v>0</v>
      </c>
    </row>
    <row r="258" spans="8:8" x14ac:dyDescent="0.25">
      <c r="H258">
        <f t="shared" si="56"/>
        <v>0</v>
      </c>
    </row>
    <row r="260" spans="8:8" x14ac:dyDescent="0.25">
      <c r="H260">
        <f t="shared" ref="H260:H261" si="57">H258+(H258*G259)</f>
        <v>0</v>
      </c>
    </row>
    <row r="261" spans="8:8" x14ac:dyDescent="0.25">
      <c r="H261">
        <f t="shared" si="57"/>
        <v>0</v>
      </c>
    </row>
    <row r="263" spans="8:8" x14ac:dyDescent="0.25">
      <c r="H263">
        <f t="shared" ref="H263:H264" si="58">H261+(H261*G262)</f>
        <v>0</v>
      </c>
    </row>
    <row r="264" spans="8:8" x14ac:dyDescent="0.25">
      <c r="H264">
        <f t="shared" si="58"/>
        <v>0</v>
      </c>
    </row>
    <row r="266" spans="8:8" x14ac:dyDescent="0.25">
      <c r="H266">
        <f t="shared" ref="H266:H267" si="59">H264+(H264*G265)</f>
        <v>0</v>
      </c>
    </row>
    <row r="267" spans="8:8" x14ac:dyDescent="0.25">
      <c r="H267">
        <f t="shared" si="59"/>
        <v>0</v>
      </c>
    </row>
    <row r="269" spans="8:8" x14ac:dyDescent="0.25">
      <c r="H269">
        <f t="shared" ref="H269:H270" si="60">H267+(H267*G268)</f>
        <v>0</v>
      </c>
    </row>
    <row r="270" spans="8:8" x14ac:dyDescent="0.25">
      <c r="H270">
        <f t="shared" si="60"/>
        <v>0</v>
      </c>
    </row>
    <row r="272" spans="8:8" x14ac:dyDescent="0.25">
      <c r="H272">
        <f t="shared" ref="H272:H273" si="61">H270+(H270*G271)</f>
        <v>0</v>
      </c>
    </row>
    <row r="273" spans="8:8" x14ac:dyDescent="0.25">
      <c r="H273">
        <f t="shared" si="61"/>
        <v>0</v>
      </c>
    </row>
    <row r="275" spans="8:8" x14ac:dyDescent="0.25">
      <c r="H275">
        <f t="shared" ref="H275" si="62">H273+(H273*G274)</f>
        <v>0</v>
      </c>
    </row>
  </sheetData>
  <sheetProtection algorithmName="SHA-512" hashValue="jcqPgCnf57fWxuFJ+nZ3zPFuyNTMR/FPJwcBw6LRU3KKjEetMY9qFurt0/dPwK7ly+1zasiBzK7y15icZbXYwg==" saltValue="DgcwhLcd0UuP5VgHnpOGpw==" spinCount="100000" sheet="1" objects="1" scenarios="1" selectLockedCells="1"/>
  <mergeCells count="9">
    <mergeCell ref="E15:E21"/>
    <mergeCell ref="D15:D21"/>
    <mergeCell ref="E23:E29"/>
    <mergeCell ref="D23:D29"/>
    <mergeCell ref="D5:E5"/>
    <mergeCell ref="D7:D9"/>
    <mergeCell ref="E7:E9"/>
    <mergeCell ref="E11:E13"/>
    <mergeCell ref="D11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8AD4-3F0C-4EB0-B308-35626292E6AD}">
  <dimension ref="A1:BZ126"/>
  <sheetViews>
    <sheetView zoomScale="200" zoomScaleNormal="200" workbookViewId="0">
      <selection sqref="A1:BZ126"/>
    </sheetView>
  </sheetViews>
  <sheetFormatPr defaultRowHeight="15" x14ac:dyDescent="0.25"/>
  <sheetData>
    <row r="1" spans="1:78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x14ac:dyDescent="0.25">
      <c r="A2" s="26"/>
      <c r="B2" s="26"/>
      <c r="C2" s="26"/>
      <c r="D2" s="26" t="s">
        <v>16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x14ac:dyDescent="0.25">
      <c r="A5" s="26"/>
      <c r="B5" s="26"/>
      <c r="C5" s="26"/>
      <c r="D5" s="98" t="s">
        <v>5</v>
      </c>
      <c r="E5" s="98"/>
      <c r="F5" s="27"/>
      <c r="G5" s="26"/>
      <c r="H5" s="28">
        <f>'Novos Valores'!D57</f>
        <v>0.05</v>
      </c>
      <c r="I5" s="28">
        <f>'Novos Valores'!D56</f>
        <v>0.1</v>
      </c>
      <c r="J5" s="28">
        <f>'Novos Valores'!D55</f>
        <v>0.25</v>
      </c>
      <c r="K5" s="28">
        <f>'Novos Valores'!D54</f>
        <v>0.57499999999999996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x14ac:dyDescent="0.25">
      <c r="A6" s="26"/>
      <c r="B6" s="26"/>
      <c r="C6" s="26"/>
      <c r="D6" s="27" t="s">
        <v>1</v>
      </c>
      <c r="E6" s="27" t="s">
        <v>2</v>
      </c>
      <c r="F6" s="27" t="s">
        <v>6</v>
      </c>
      <c r="G6" s="27" t="s">
        <v>19</v>
      </c>
      <c r="H6" s="27" t="s">
        <v>20</v>
      </c>
      <c r="I6" s="27" t="s">
        <v>21</v>
      </c>
      <c r="J6" s="27" t="s">
        <v>22</v>
      </c>
      <c r="K6" s="27" t="s">
        <v>23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x14ac:dyDescent="0.25">
      <c r="A7" s="26"/>
      <c r="B7" s="29"/>
      <c r="C7" s="26"/>
      <c r="D7" s="97" t="s">
        <v>3</v>
      </c>
      <c r="E7" s="97" t="s">
        <v>4</v>
      </c>
      <c r="F7" s="27">
        <v>1</v>
      </c>
      <c r="G7" s="26">
        <f>'Controle VB'!H7</f>
        <v>2437.5888</v>
      </c>
      <c r="H7" s="26">
        <f>G7+(G7*$H$5)</f>
        <v>2559.4682400000002</v>
      </c>
      <c r="I7" s="26">
        <f>G7+(G7*$I$5)</f>
        <v>2681.3476799999999</v>
      </c>
      <c r="J7" s="26">
        <f>G7+(G7*$J$5)</f>
        <v>3046.9859999999999</v>
      </c>
      <c r="K7" s="26">
        <f>G7+(G7*$K$5)</f>
        <v>3839.2023599999998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x14ac:dyDescent="0.25">
      <c r="A8" s="26"/>
      <c r="B8" s="26"/>
      <c r="C8" s="26"/>
      <c r="D8" s="97"/>
      <c r="E8" s="97"/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x14ac:dyDescent="0.25">
      <c r="A9" s="26"/>
      <c r="B9" s="26"/>
      <c r="C9" s="26"/>
      <c r="D9" s="97"/>
      <c r="E9" s="97"/>
      <c r="F9" s="27">
        <v>2</v>
      </c>
      <c r="G9" s="26">
        <f>'Controle VB'!H9</f>
        <v>2559.4682400000002</v>
      </c>
      <c r="H9" s="26">
        <f t="shared" ref="H9:H31" si="0">G9+(G9*$H$5)</f>
        <v>2687.441652</v>
      </c>
      <c r="I9" s="26">
        <f t="shared" ref="I9:I31" si="1">G9+(G9*$I$5)</f>
        <v>2815.4150640000003</v>
      </c>
      <c r="J9" s="26">
        <f t="shared" ref="J9:J31" si="2">G9+(G9*$J$5)</f>
        <v>3199.3353000000002</v>
      </c>
      <c r="K9" s="26">
        <f t="shared" ref="K9:K31" si="3">G9+(G9*$K$5)</f>
        <v>4031.1624780000002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x14ac:dyDescent="0.25">
      <c r="A10" s="26"/>
      <c r="B10" s="26"/>
      <c r="C10" s="26"/>
      <c r="D10" s="26"/>
      <c r="E10" s="26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x14ac:dyDescent="0.25">
      <c r="A11" s="26"/>
      <c r="B11" s="26"/>
      <c r="C11" s="26"/>
      <c r="D11" s="97" t="s">
        <v>7</v>
      </c>
      <c r="E11" s="97" t="s">
        <v>8</v>
      </c>
      <c r="F11" s="27">
        <v>1</v>
      </c>
      <c r="G11" s="26">
        <f>'Controle VB'!H11</f>
        <v>2700.2389932000001</v>
      </c>
      <c r="H11" s="26">
        <f t="shared" si="0"/>
        <v>2835.2509428600001</v>
      </c>
      <c r="I11" s="26">
        <f t="shared" si="1"/>
        <v>2970.2628925200002</v>
      </c>
      <c r="J11" s="26">
        <f t="shared" si="2"/>
        <v>3375.2987415000002</v>
      </c>
      <c r="K11" s="26">
        <f t="shared" si="3"/>
        <v>4252.87641429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x14ac:dyDescent="0.25">
      <c r="A12" s="26"/>
      <c r="B12" s="26"/>
      <c r="C12" s="26"/>
      <c r="D12" s="97"/>
      <c r="E12" s="97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x14ac:dyDescent="0.25">
      <c r="A13" s="26"/>
      <c r="B13" s="26"/>
      <c r="C13" s="26"/>
      <c r="D13" s="97"/>
      <c r="E13" s="97"/>
      <c r="F13" s="27">
        <v>2</v>
      </c>
      <c r="G13" s="26">
        <f>'Controle VB'!H13</f>
        <v>2835.2509428600001</v>
      </c>
      <c r="H13" s="26">
        <f t="shared" si="0"/>
        <v>2977.0134900030002</v>
      </c>
      <c r="I13" s="26">
        <f t="shared" si="1"/>
        <v>3118.7760371459999</v>
      </c>
      <c r="J13" s="26">
        <f t="shared" si="2"/>
        <v>3544.0636785750003</v>
      </c>
      <c r="K13" s="26">
        <f t="shared" si="3"/>
        <v>4465.5202350045001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x14ac:dyDescent="0.25">
      <c r="A14" s="26"/>
      <c r="B14" s="26"/>
      <c r="C14" s="26"/>
      <c r="D14" s="26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x14ac:dyDescent="0.25">
      <c r="A15" s="26"/>
      <c r="B15" s="26"/>
      <c r="C15" s="26"/>
      <c r="D15" s="97" t="s">
        <v>11</v>
      </c>
      <c r="E15" s="97" t="s">
        <v>10</v>
      </c>
      <c r="F15" s="27">
        <v>1</v>
      </c>
      <c r="G15" s="26">
        <f>'Controle VB'!H15</f>
        <v>2991.1897447173001</v>
      </c>
      <c r="H15" s="26">
        <f t="shared" si="0"/>
        <v>3140.7492319531652</v>
      </c>
      <c r="I15" s="26">
        <f t="shared" si="1"/>
        <v>3290.3087191890299</v>
      </c>
      <c r="J15" s="26">
        <f t="shared" si="2"/>
        <v>3738.987180896625</v>
      </c>
      <c r="K15" s="26">
        <f t="shared" si="3"/>
        <v>4711.1238479297472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x14ac:dyDescent="0.25">
      <c r="A16" s="26"/>
      <c r="B16" s="26"/>
      <c r="C16" s="26"/>
      <c r="D16" s="97"/>
      <c r="E16" s="97"/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x14ac:dyDescent="0.25">
      <c r="A17" s="26"/>
      <c r="B17" s="26"/>
      <c r="C17" s="26"/>
      <c r="D17" s="97"/>
      <c r="E17" s="97"/>
      <c r="F17" s="27">
        <v>2</v>
      </c>
      <c r="G17" s="26">
        <f>'Controle VB'!H17</f>
        <v>3110.8373345059922</v>
      </c>
      <c r="H17" s="26">
        <f t="shared" si="0"/>
        <v>3266.379201231292</v>
      </c>
      <c r="I17" s="26">
        <f t="shared" si="1"/>
        <v>3421.9210679565913</v>
      </c>
      <c r="J17" s="26">
        <f t="shared" si="2"/>
        <v>3888.5466681324901</v>
      </c>
      <c r="K17" s="26">
        <f t="shared" si="3"/>
        <v>4899.5688018469373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x14ac:dyDescent="0.25">
      <c r="A18" s="26"/>
      <c r="B18" s="26"/>
      <c r="C18" s="26"/>
      <c r="D18" s="97"/>
      <c r="E18" s="97"/>
      <c r="F18" s="2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x14ac:dyDescent="0.25">
      <c r="A19" s="26"/>
      <c r="B19" s="26"/>
      <c r="C19" s="26"/>
      <c r="D19" s="97"/>
      <c r="E19" s="97"/>
      <c r="F19" s="27">
        <v>3</v>
      </c>
      <c r="G19" s="26">
        <f>'Controle VB'!H19</f>
        <v>3235.2708278862319</v>
      </c>
      <c r="H19" s="26">
        <f t="shared" si="0"/>
        <v>3397.0343692805436</v>
      </c>
      <c r="I19" s="26">
        <f t="shared" si="1"/>
        <v>3558.7979106748553</v>
      </c>
      <c r="J19" s="26">
        <f t="shared" si="2"/>
        <v>4044.0885348577899</v>
      </c>
      <c r="K19" s="26">
        <f t="shared" si="3"/>
        <v>5095.5515539208154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78" x14ac:dyDescent="0.25">
      <c r="A20" s="26"/>
      <c r="B20" s="26"/>
      <c r="C20" s="26"/>
      <c r="D20" s="97"/>
      <c r="E20" s="97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1:78" x14ac:dyDescent="0.25">
      <c r="A21" s="26"/>
      <c r="B21" s="26"/>
      <c r="C21" s="26"/>
      <c r="D21" s="97"/>
      <c r="E21" s="97"/>
      <c r="F21" s="27">
        <v>4</v>
      </c>
      <c r="G21" s="26">
        <f>'Controle VB'!H21</f>
        <v>3364.6816610016813</v>
      </c>
      <c r="H21" s="26">
        <f t="shared" si="0"/>
        <v>3532.9157440517652</v>
      </c>
      <c r="I21" s="26">
        <f t="shared" si="1"/>
        <v>3701.1498271018495</v>
      </c>
      <c r="J21" s="26">
        <f t="shared" si="2"/>
        <v>4205.8520762521021</v>
      </c>
      <c r="K21" s="26">
        <f t="shared" si="3"/>
        <v>5299.373616077648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</row>
    <row r="22" spans="1:78" x14ac:dyDescent="0.25">
      <c r="A22" s="26"/>
      <c r="B22" s="26"/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1:78" x14ac:dyDescent="0.25">
      <c r="A23" s="26"/>
      <c r="B23" s="26"/>
      <c r="C23" s="26"/>
      <c r="D23" s="97" t="s">
        <v>12</v>
      </c>
      <c r="E23" s="97" t="s">
        <v>13</v>
      </c>
      <c r="F23" s="27">
        <v>1</v>
      </c>
      <c r="G23" s="26">
        <f>'Controle VB'!H23</f>
        <v>4205.8520762521021</v>
      </c>
      <c r="H23" s="26">
        <f t="shared" si="0"/>
        <v>4416.1446800647072</v>
      </c>
      <c r="I23" s="26">
        <f t="shared" si="1"/>
        <v>4626.4372838773124</v>
      </c>
      <c r="J23" s="26">
        <f t="shared" si="2"/>
        <v>5257.3150953151271</v>
      </c>
      <c r="K23" s="26">
        <f t="shared" si="3"/>
        <v>6624.2170200970604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</row>
    <row r="24" spans="1:78" x14ac:dyDescent="0.25">
      <c r="A24" s="26"/>
      <c r="B24" s="26"/>
      <c r="C24" s="26"/>
      <c r="D24" s="97"/>
      <c r="E24" s="9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1:78" x14ac:dyDescent="0.25">
      <c r="A25" s="26"/>
      <c r="B25" s="26"/>
      <c r="C25" s="26"/>
      <c r="D25" s="97"/>
      <c r="E25" s="97"/>
      <c r="F25" s="27">
        <v>2</v>
      </c>
      <c r="G25" s="26">
        <f>'Controle VB'!H25</f>
        <v>4374.0861593021864</v>
      </c>
      <c r="H25" s="26">
        <f t="shared" si="0"/>
        <v>4592.7904672672958</v>
      </c>
      <c r="I25" s="26">
        <f t="shared" si="1"/>
        <v>4811.4947752324051</v>
      </c>
      <c r="J25" s="26">
        <f t="shared" si="2"/>
        <v>5467.6076991277332</v>
      </c>
      <c r="K25" s="26">
        <f t="shared" si="3"/>
        <v>6889.1857009009436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x14ac:dyDescent="0.25">
      <c r="A26" s="26"/>
      <c r="B26" s="26"/>
      <c r="C26" s="26"/>
      <c r="D26" s="97"/>
      <c r="E26" s="97"/>
      <c r="F26" s="2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1:78" x14ac:dyDescent="0.25">
      <c r="A27" s="26"/>
      <c r="B27" s="26"/>
      <c r="C27" s="26"/>
      <c r="D27" s="97"/>
      <c r="E27" s="97"/>
      <c r="F27" s="27">
        <v>3</v>
      </c>
      <c r="G27" s="26">
        <f>'Controle VB'!H27</f>
        <v>4549.0496056742741</v>
      </c>
      <c r="H27" s="26">
        <f t="shared" si="0"/>
        <v>4776.5020859579881</v>
      </c>
      <c r="I27" s="26">
        <f t="shared" si="1"/>
        <v>5003.9545662417013</v>
      </c>
      <c r="J27" s="26">
        <f t="shared" si="2"/>
        <v>5686.3120070928426</v>
      </c>
      <c r="K27" s="26">
        <f t="shared" si="3"/>
        <v>7164.7531289369817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x14ac:dyDescent="0.25">
      <c r="A28" s="26"/>
      <c r="B28" s="26"/>
      <c r="C28" s="26"/>
      <c r="D28" s="97"/>
      <c r="E28" s="97"/>
      <c r="F28" s="2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1:78" x14ac:dyDescent="0.25">
      <c r="A29" s="26"/>
      <c r="B29" s="26"/>
      <c r="C29" s="26"/>
      <c r="D29" s="97"/>
      <c r="E29" s="97"/>
      <c r="F29" s="27">
        <v>4</v>
      </c>
      <c r="G29" s="26">
        <f>'Controle VB'!H29</f>
        <v>4731.0115899012453</v>
      </c>
      <c r="H29" s="26">
        <f t="shared" si="0"/>
        <v>4967.5621693963076</v>
      </c>
      <c r="I29" s="26">
        <f t="shared" si="1"/>
        <v>5204.1127488913698</v>
      </c>
      <c r="J29" s="26">
        <f t="shared" si="2"/>
        <v>5913.7644873765566</v>
      </c>
      <c r="K29" s="26">
        <f t="shared" si="3"/>
        <v>7451.3432540944614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</row>
    <row r="30" spans="1:78" x14ac:dyDescent="0.25">
      <c r="A30" s="26"/>
      <c r="B30" s="26"/>
      <c r="C30" s="26"/>
      <c r="D30" s="26"/>
      <c r="E30" s="26"/>
      <c r="F30" s="2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78" x14ac:dyDescent="0.25">
      <c r="A31" s="26"/>
      <c r="B31" s="26"/>
      <c r="C31" s="26"/>
      <c r="D31" s="27" t="s">
        <v>15</v>
      </c>
      <c r="E31" s="27" t="s">
        <v>14</v>
      </c>
      <c r="F31" s="27" t="s">
        <v>9</v>
      </c>
      <c r="G31" s="26">
        <f>'Controle VB'!H31</f>
        <v>5204.1127488913698</v>
      </c>
      <c r="H31" s="26">
        <f t="shared" si="0"/>
        <v>5464.3183863359382</v>
      </c>
      <c r="I31" s="26">
        <f t="shared" si="1"/>
        <v>5724.5240237805065</v>
      </c>
      <c r="J31" s="26">
        <f t="shared" si="2"/>
        <v>6505.1409361142123</v>
      </c>
      <c r="K31" s="26">
        <f t="shared" si="3"/>
        <v>8196.4775795039077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</row>
    <row r="32" spans="1:78" x14ac:dyDescent="0.25">
      <c r="A32" s="26"/>
      <c r="B32" s="26"/>
      <c r="C32" s="26"/>
      <c r="D32" s="26"/>
      <c r="E32" s="26"/>
      <c r="F32" s="2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pans="1:78" x14ac:dyDescent="0.25">
      <c r="A33" s="26"/>
      <c r="B33" s="26"/>
      <c r="C33" s="26"/>
      <c r="D33" s="26"/>
      <c r="E33" s="26"/>
      <c r="F33" s="2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1:78" x14ac:dyDescent="0.25">
      <c r="A34" s="26"/>
      <c r="B34" s="26"/>
      <c r="C34" s="26"/>
      <c r="D34" s="26" t="s">
        <v>17</v>
      </c>
      <c r="E34" s="26"/>
      <c r="F34" s="2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78" x14ac:dyDescent="0.25">
      <c r="A35" s="26"/>
      <c r="B35" s="26"/>
      <c r="C35" s="26"/>
      <c r="D35" s="26"/>
      <c r="E35" s="26"/>
      <c r="F35" s="2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</row>
    <row r="36" spans="1:78" x14ac:dyDescent="0.25">
      <c r="A36" s="26"/>
      <c r="B36" s="26"/>
      <c r="C36" s="26"/>
      <c r="D36" s="98" t="s">
        <v>5</v>
      </c>
      <c r="E36" s="98"/>
      <c r="F36" s="27"/>
      <c r="G36" s="26"/>
      <c r="H36" s="29">
        <f>'Novos Valores'!D51</f>
        <v>7.4999999999999997E-2</v>
      </c>
      <c r="I36" s="29">
        <f>'Novos Valores'!D50</f>
        <v>0.15</v>
      </c>
      <c r="J36" s="29">
        <f>'Novos Valores'!D49</f>
        <v>0.375</v>
      </c>
      <c r="K36" s="29">
        <f>'Novos Valores'!D48</f>
        <v>0.86250000000000004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1:78" x14ac:dyDescent="0.25">
      <c r="A37" s="26"/>
      <c r="B37" s="26"/>
      <c r="C37" s="26"/>
      <c r="D37" s="27" t="s">
        <v>1</v>
      </c>
      <c r="E37" s="27" t="s">
        <v>2</v>
      </c>
      <c r="F37" s="27" t="s">
        <v>6</v>
      </c>
      <c r="G37" s="27" t="s">
        <v>19</v>
      </c>
      <c r="H37" s="27" t="s">
        <v>20</v>
      </c>
      <c r="I37" s="27" t="s">
        <v>21</v>
      </c>
      <c r="J37" s="27" t="s">
        <v>22</v>
      </c>
      <c r="K37" s="27" t="s">
        <v>23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1:78" x14ac:dyDescent="0.25">
      <c r="A38" s="26"/>
      <c r="B38" s="26"/>
      <c r="C38" s="26"/>
      <c r="D38" s="97" t="s">
        <v>3</v>
      </c>
      <c r="E38" s="97" t="s">
        <v>4</v>
      </c>
      <c r="F38" s="27">
        <v>1</v>
      </c>
      <c r="G38" s="26">
        <f>'Controle VB'!J7</f>
        <v>3412.6243199999999</v>
      </c>
      <c r="H38" s="26">
        <f>G38+(G38*$H$36)</f>
        <v>3668.571144</v>
      </c>
      <c r="I38" s="26">
        <f>G38+(G38*$I$36)</f>
        <v>3924.5179680000001</v>
      </c>
      <c r="J38" s="26">
        <f>G38+(G38*$J$36)</f>
        <v>4692.35844</v>
      </c>
      <c r="K38" s="26">
        <f>G38+(G38*$K$36)</f>
        <v>6356.012796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1:78" x14ac:dyDescent="0.25">
      <c r="A39" s="26"/>
      <c r="B39" s="26"/>
      <c r="C39" s="26"/>
      <c r="D39" s="97"/>
      <c r="E39" s="97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</row>
    <row r="40" spans="1:78" x14ac:dyDescent="0.25">
      <c r="A40" s="26"/>
      <c r="B40" s="26"/>
      <c r="C40" s="26"/>
      <c r="D40" s="97"/>
      <c r="E40" s="97"/>
      <c r="F40" s="27">
        <v>2</v>
      </c>
      <c r="G40" s="26">
        <f>'Controle VB'!J9</f>
        <v>3583.2555360000001</v>
      </c>
      <c r="H40" s="26">
        <f t="shared" ref="H40:H62" si="4">G40+(G40*$H$36)</f>
        <v>3851.9997012000003</v>
      </c>
      <c r="I40" s="26">
        <f t="shared" ref="I40:I62" si="5">G40+(G40*$I$36)</f>
        <v>4120.7438664000001</v>
      </c>
      <c r="J40" s="26">
        <f t="shared" ref="J40:J62" si="6">G40+(G40*$J$36)</f>
        <v>4926.9763620000003</v>
      </c>
      <c r="K40" s="26">
        <f t="shared" ref="K40:K62" si="7">G40+(G40*$K$36)</f>
        <v>6673.8134358000007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</row>
    <row r="41" spans="1:78" x14ac:dyDescent="0.25">
      <c r="A41" s="26"/>
      <c r="B41" s="26"/>
      <c r="C41" s="26"/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1:78" x14ac:dyDescent="0.25">
      <c r="A42" s="26"/>
      <c r="B42" s="26"/>
      <c r="C42" s="26"/>
      <c r="D42" s="97" t="s">
        <v>7</v>
      </c>
      <c r="E42" s="97" t="s">
        <v>8</v>
      </c>
      <c r="F42" s="27">
        <v>1</v>
      </c>
      <c r="G42" s="26">
        <f>'Controle VB'!J11</f>
        <v>3780.3345904799999</v>
      </c>
      <c r="H42" s="26">
        <f t="shared" si="4"/>
        <v>4063.8596847659996</v>
      </c>
      <c r="I42" s="26">
        <f t="shared" si="5"/>
        <v>4347.3847790519994</v>
      </c>
      <c r="J42" s="26">
        <f t="shared" si="6"/>
        <v>5197.9600619100001</v>
      </c>
      <c r="K42" s="26">
        <f t="shared" si="7"/>
        <v>7040.8731747689999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1:78" x14ac:dyDescent="0.25">
      <c r="A43" s="26"/>
      <c r="B43" s="26"/>
      <c r="C43" s="26"/>
      <c r="D43" s="97"/>
      <c r="E43" s="97"/>
      <c r="F43" s="2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78" x14ac:dyDescent="0.25">
      <c r="A44" s="26"/>
      <c r="B44" s="26"/>
      <c r="C44" s="26"/>
      <c r="D44" s="97"/>
      <c r="E44" s="97"/>
      <c r="F44" s="27">
        <v>2</v>
      </c>
      <c r="G44" s="26">
        <f>'Controle VB'!J13</f>
        <v>3969.3513200040002</v>
      </c>
      <c r="H44" s="26">
        <f t="shared" si="4"/>
        <v>4267.0526690042998</v>
      </c>
      <c r="I44" s="26">
        <f t="shared" si="5"/>
        <v>4564.7540180045999</v>
      </c>
      <c r="J44" s="26">
        <f t="shared" si="6"/>
        <v>5457.8580650055001</v>
      </c>
      <c r="K44" s="26">
        <f t="shared" si="7"/>
        <v>7392.9168335074501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78" x14ac:dyDescent="0.25">
      <c r="A45" s="26"/>
      <c r="B45" s="26"/>
      <c r="C45" s="26"/>
      <c r="D45" s="26"/>
      <c r="E45" s="26"/>
      <c r="F45" s="2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78" x14ac:dyDescent="0.25">
      <c r="A46" s="26"/>
      <c r="B46" s="26"/>
      <c r="C46" s="26"/>
      <c r="D46" s="97" t="s">
        <v>11</v>
      </c>
      <c r="E46" s="97" t="s">
        <v>10</v>
      </c>
      <c r="F46" s="27">
        <v>1</v>
      </c>
      <c r="G46" s="26">
        <f>'Controle VB'!J15</f>
        <v>4187.66564260422</v>
      </c>
      <c r="H46" s="26">
        <f t="shared" si="4"/>
        <v>4501.7405657995369</v>
      </c>
      <c r="I46" s="26">
        <f t="shared" si="5"/>
        <v>4815.8154889948528</v>
      </c>
      <c r="J46" s="26">
        <f t="shared" si="6"/>
        <v>5758.0402585808024</v>
      </c>
      <c r="K46" s="26">
        <f t="shared" si="7"/>
        <v>7799.5272593503596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</row>
    <row r="47" spans="1:78" x14ac:dyDescent="0.25">
      <c r="A47" s="26"/>
      <c r="B47" s="26"/>
      <c r="C47" s="26"/>
      <c r="D47" s="97"/>
      <c r="E47" s="97"/>
      <c r="F47" s="2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</row>
    <row r="48" spans="1:78" x14ac:dyDescent="0.25">
      <c r="A48" s="26"/>
      <c r="B48" s="26"/>
      <c r="C48" s="26"/>
      <c r="D48" s="97"/>
      <c r="E48" s="97"/>
      <c r="F48" s="27">
        <v>2</v>
      </c>
      <c r="G48" s="26">
        <f>'Controle VB'!J17</f>
        <v>4355.172268308389</v>
      </c>
      <c r="H48" s="26">
        <f t="shared" si="4"/>
        <v>4681.8101884315183</v>
      </c>
      <c r="I48" s="26">
        <f t="shared" si="5"/>
        <v>5008.4481085546477</v>
      </c>
      <c r="J48" s="26">
        <f t="shared" si="6"/>
        <v>5988.3618689240348</v>
      </c>
      <c r="K48" s="26">
        <f t="shared" si="7"/>
        <v>8111.5083497243741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</row>
    <row r="49" spans="1:78" x14ac:dyDescent="0.25">
      <c r="A49" s="26"/>
      <c r="B49" s="26"/>
      <c r="C49" s="26"/>
      <c r="D49" s="97"/>
      <c r="E49" s="97"/>
      <c r="F49" s="2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</row>
    <row r="50" spans="1:78" x14ac:dyDescent="0.25">
      <c r="A50" s="26"/>
      <c r="B50" s="26"/>
      <c r="C50" s="26"/>
      <c r="D50" s="97"/>
      <c r="E50" s="97"/>
      <c r="F50" s="27">
        <v>3</v>
      </c>
      <c r="G50" s="26">
        <f>'Controle VB'!J19</f>
        <v>4529.3791590407245</v>
      </c>
      <c r="H50" s="26">
        <f t="shared" si="4"/>
        <v>4869.0825959687791</v>
      </c>
      <c r="I50" s="26">
        <f t="shared" si="5"/>
        <v>5208.7860328968327</v>
      </c>
      <c r="J50" s="26">
        <f t="shared" si="6"/>
        <v>6227.8963436809963</v>
      </c>
      <c r="K50" s="26">
        <f t="shared" si="7"/>
        <v>8435.9686837133486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</row>
    <row r="51" spans="1:78" x14ac:dyDescent="0.25">
      <c r="A51" s="26"/>
      <c r="B51" s="26"/>
      <c r="C51" s="26"/>
      <c r="D51" s="97"/>
      <c r="E51" s="97"/>
      <c r="F51" s="2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</row>
    <row r="52" spans="1:78" x14ac:dyDescent="0.25">
      <c r="A52" s="26"/>
      <c r="B52" s="26"/>
      <c r="C52" s="26"/>
      <c r="D52" s="97"/>
      <c r="E52" s="97"/>
      <c r="F52" s="27">
        <v>4</v>
      </c>
      <c r="G52" s="26">
        <f>'Controle VB'!J21</f>
        <v>4710.5543254023542</v>
      </c>
      <c r="H52" s="26">
        <f t="shared" si="4"/>
        <v>5063.8458998075312</v>
      </c>
      <c r="I52" s="26">
        <f t="shared" si="5"/>
        <v>5417.1374742127073</v>
      </c>
      <c r="J52" s="26">
        <f t="shared" si="6"/>
        <v>6477.0121974282374</v>
      </c>
      <c r="K52" s="26">
        <f t="shared" si="7"/>
        <v>8773.4074310618853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</row>
    <row r="53" spans="1:78" x14ac:dyDescent="0.25">
      <c r="A53" s="26"/>
      <c r="B53" s="26"/>
      <c r="C53" s="26"/>
      <c r="D53" s="26"/>
      <c r="E53" s="26"/>
      <c r="F53" s="2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</row>
    <row r="54" spans="1:78" x14ac:dyDescent="0.25">
      <c r="A54" s="26"/>
      <c r="B54" s="26"/>
      <c r="C54" s="26"/>
      <c r="D54" s="97" t="s">
        <v>12</v>
      </c>
      <c r="E54" s="97" t="s">
        <v>13</v>
      </c>
      <c r="F54" s="27">
        <v>1</v>
      </c>
      <c r="G54" s="26">
        <f>'Controle VB'!J23</f>
        <v>5888.1929067529427</v>
      </c>
      <c r="H54" s="26">
        <f t="shared" si="4"/>
        <v>6329.8073747594135</v>
      </c>
      <c r="I54" s="26">
        <f t="shared" si="5"/>
        <v>6771.4218427658843</v>
      </c>
      <c r="J54" s="26">
        <f t="shared" si="6"/>
        <v>8096.2652467852968</v>
      </c>
      <c r="K54" s="26">
        <f t="shared" si="7"/>
        <v>10966.759288827356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</row>
    <row r="55" spans="1:78" x14ac:dyDescent="0.25">
      <c r="A55" s="26"/>
      <c r="B55" s="26"/>
      <c r="C55" s="26"/>
      <c r="D55" s="97"/>
      <c r="E55" s="97"/>
      <c r="F55" s="2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</row>
    <row r="56" spans="1:78" x14ac:dyDescent="0.25">
      <c r="A56" s="26"/>
      <c r="B56" s="26"/>
      <c r="C56" s="26"/>
      <c r="D56" s="97"/>
      <c r="E56" s="97"/>
      <c r="F56" s="27">
        <v>2</v>
      </c>
      <c r="G56" s="26">
        <f>'Controle VB'!J25</f>
        <v>6123.7206230230613</v>
      </c>
      <c r="H56" s="26">
        <f t="shared" si="4"/>
        <v>6582.9996697497909</v>
      </c>
      <c r="I56" s="26">
        <f t="shared" si="5"/>
        <v>7042.2787164765205</v>
      </c>
      <c r="J56" s="26">
        <f t="shared" si="6"/>
        <v>8420.1158566567101</v>
      </c>
      <c r="K56" s="26">
        <f t="shared" si="7"/>
        <v>11405.429660380452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</row>
    <row r="57" spans="1:78" x14ac:dyDescent="0.25">
      <c r="A57" s="26"/>
      <c r="B57" s="26"/>
      <c r="C57" s="26"/>
      <c r="D57" s="97"/>
      <c r="E57" s="97"/>
      <c r="F57" s="2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</row>
    <row r="58" spans="1:78" x14ac:dyDescent="0.25">
      <c r="A58" s="26"/>
      <c r="B58" s="26"/>
      <c r="C58" s="26"/>
      <c r="D58" s="97"/>
      <c r="E58" s="97"/>
      <c r="F58" s="27">
        <v>3</v>
      </c>
      <c r="G58" s="26">
        <f>'Controle VB'!J27</f>
        <v>6368.6694479439839</v>
      </c>
      <c r="H58" s="26">
        <f t="shared" si="4"/>
        <v>6846.319656539783</v>
      </c>
      <c r="I58" s="26">
        <f t="shared" si="5"/>
        <v>7323.9698651355811</v>
      </c>
      <c r="J58" s="26">
        <f t="shared" si="6"/>
        <v>8756.9204909229775</v>
      </c>
      <c r="K58" s="26">
        <f t="shared" si="7"/>
        <v>11861.646846795669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</row>
    <row r="59" spans="1:78" x14ac:dyDescent="0.25">
      <c r="A59" s="26"/>
      <c r="B59" s="26"/>
      <c r="C59" s="26"/>
      <c r="D59" s="97"/>
      <c r="E59" s="97"/>
      <c r="F59" s="27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</row>
    <row r="60" spans="1:78" x14ac:dyDescent="0.25">
      <c r="A60" s="26"/>
      <c r="B60" s="26"/>
      <c r="C60" s="26"/>
      <c r="D60" s="97"/>
      <c r="E60" s="97"/>
      <c r="F60" s="27">
        <v>4</v>
      </c>
      <c r="G60" s="26">
        <f>'Controle VB'!J29</f>
        <v>6623.4162258617434</v>
      </c>
      <c r="H60" s="26">
        <f t="shared" si="4"/>
        <v>7120.172442801374</v>
      </c>
      <c r="I60" s="26">
        <f t="shared" si="5"/>
        <v>7616.9286597410046</v>
      </c>
      <c r="J60" s="26">
        <f t="shared" si="6"/>
        <v>9107.1973105598972</v>
      </c>
      <c r="K60" s="26">
        <f t="shared" si="7"/>
        <v>12336.112720667497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</row>
    <row r="61" spans="1:78" x14ac:dyDescent="0.25">
      <c r="A61" s="26"/>
      <c r="B61" s="26"/>
      <c r="C61" s="26"/>
      <c r="D61" s="26"/>
      <c r="E61" s="26"/>
      <c r="F61" s="2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</row>
    <row r="62" spans="1:78" x14ac:dyDescent="0.25">
      <c r="A62" s="26"/>
      <c r="B62" s="26"/>
      <c r="C62" s="26"/>
      <c r="D62" s="27" t="s">
        <v>15</v>
      </c>
      <c r="E62" s="27" t="s">
        <v>14</v>
      </c>
      <c r="F62" s="27" t="s">
        <v>9</v>
      </c>
      <c r="G62" s="26">
        <f>'Controle VB'!J31</f>
        <v>7285.7578484479181</v>
      </c>
      <c r="H62" s="26">
        <f t="shared" si="4"/>
        <v>7832.1896870815117</v>
      </c>
      <c r="I62" s="26">
        <f t="shared" si="5"/>
        <v>8378.6215257151052</v>
      </c>
      <c r="J62" s="26">
        <f t="shared" si="6"/>
        <v>10017.917041615889</v>
      </c>
      <c r="K62" s="26">
        <f t="shared" si="7"/>
        <v>13569.723992734249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</row>
    <row r="63" spans="1:78" x14ac:dyDescent="0.25">
      <c r="A63" s="26"/>
      <c r="B63" s="26"/>
      <c r="C63" s="26"/>
      <c r="D63" s="26"/>
      <c r="E63" s="26"/>
      <c r="F63" s="2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</row>
    <row r="64" spans="1:78" x14ac:dyDescent="0.25">
      <c r="A64" s="26"/>
      <c r="B64" s="26"/>
      <c r="C64" s="26"/>
      <c r="D64" s="26"/>
      <c r="E64" s="26"/>
      <c r="F64" s="2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</row>
    <row r="65" spans="1:78" x14ac:dyDescent="0.25">
      <c r="A65" s="26"/>
      <c r="B65" s="26"/>
      <c r="C65" s="26"/>
      <c r="D65" s="26" t="s">
        <v>18</v>
      </c>
      <c r="E65" s="26"/>
      <c r="F65" s="2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</row>
    <row r="66" spans="1:78" x14ac:dyDescent="0.25">
      <c r="A66" s="26"/>
      <c r="B66" s="26"/>
      <c r="C66" s="26"/>
      <c r="D66" s="26"/>
      <c r="E66" s="26"/>
      <c r="F66" s="2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</row>
    <row r="67" spans="1:78" x14ac:dyDescent="0.25">
      <c r="A67" s="26"/>
      <c r="B67" s="26"/>
      <c r="C67" s="26"/>
      <c r="D67" s="98" t="s">
        <v>5</v>
      </c>
      <c r="E67" s="98"/>
      <c r="F67" s="27"/>
      <c r="G67" s="26"/>
      <c r="H67" s="30">
        <f>'Novos Valores'!D45</f>
        <v>0.1</v>
      </c>
      <c r="I67" s="30">
        <f>'Novos Valores'!D44</f>
        <v>0.2</v>
      </c>
      <c r="J67" s="30">
        <f>'Novos Valores'!D43</f>
        <v>0.5</v>
      </c>
      <c r="K67" s="30">
        <f>'Novos Valores'!D42</f>
        <v>1.1499999999999999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</row>
    <row r="68" spans="1:78" x14ac:dyDescent="0.25">
      <c r="A68" s="26"/>
      <c r="B68" s="26"/>
      <c r="C68" s="26"/>
      <c r="D68" s="27" t="s">
        <v>1</v>
      </c>
      <c r="E68" s="27" t="s">
        <v>2</v>
      </c>
      <c r="F68" s="27" t="s">
        <v>6</v>
      </c>
      <c r="G68" s="27" t="s">
        <v>19</v>
      </c>
      <c r="H68" s="27" t="s">
        <v>20</v>
      </c>
      <c r="I68" s="27" t="s">
        <v>21</v>
      </c>
      <c r="J68" s="27" t="s">
        <v>22</v>
      </c>
      <c r="K68" s="27" t="s">
        <v>23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</row>
    <row r="69" spans="1:78" x14ac:dyDescent="0.25">
      <c r="A69" s="26"/>
      <c r="B69" s="26"/>
      <c r="C69" s="26"/>
      <c r="D69" s="97" t="s">
        <v>3</v>
      </c>
      <c r="E69" s="97" t="s">
        <v>4</v>
      </c>
      <c r="F69" s="27">
        <v>1</v>
      </c>
      <c r="G69" s="26">
        <f>'Controle VB'!L7</f>
        <v>4875.1776</v>
      </c>
      <c r="H69" s="26">
        <f>G69+(G69*$H$67)</f>
        <v>5362.6953599999997</v>
      </c>
      <c r="I69" s="26">
        <f>G69+(G69*$I$67)</f>
        <v>5850.2131200000003</v>
      </c>
      <c r="J69" s="26">
        <f>G69+(G69*$J$67)</f>
        <v>7312.7664000000004</v>
      </c>
      <c r="K69" s="26">
        <f>G69+(G69*$K$67)</f>
        <v>10481.631839999998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</row>
    <row r="70" spans="1:78" x14ac:dyDescent="0.25">
      <c r="A70" s="26"/>
      <c r="B70" s="26"/>
      <c r="C70" s="26"/>
      <c r="D70" s="97"/>
      <c r="E70" s="97"/>
      <c r="F70" s="2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</row>
    <row r="71" spans="1:78" x14ac:dyDescent="0.25">
      <c r="A71" s="26"/>
      <c r="B71" s="26"/>
      <c r="C71" s="26"/>
      <c r="D71" s="97"/>
      <c r="E71" s="97"/>
      <c r="F71" s="27">
        <v>2</v>
      </c>
      <c r="G71" s="26">
        <f>'Controle VB'!L9</f>
        <v>5118.9364800000003</v>
      </c>
      <c r="H71" s="26">
        <f t="shared" ref="H71:H93" si="8">G71+(G71*$H$67)</f>
        <v>5630.8301280000005</v>
      </c>
      <c r="I71" s="26">
        <f t="shared" ref="I71:I93" si="9">G71+(G71*$I$67)</f>
        <v>6142.7237760000007</v>
      </c>
      <c r="J71" s="26">
        <f t="shared" ref="J71:J93" si="10">G71+(G71*$J$67)</f>
        <v>7678.4047200000005</v>
      </c>
      <c r="K71" s="26">
        <f t="shared" ref="K71:K93" si="11">G71+(G71*$K$67)</f>
        <v>11005.713432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</row>
    <row r="72" spans="1:78" x14ac:dyDescent="0.25">
      <c r="A72" s="26"/>
      <c r="B72" s="26"/>
      <c r="C72" s="26"/>
      <c r="D72" s="26"/>
      <c r="E72" s="26"/>
      <c r="F72" s="2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</row>
    <row r="73" spans="1:78" x14ac:dyDescent="0.25">
      <c r="A73" s="26"/>
      <c r="B73" s="26"/>
      <c r="C73" s="26"/>
      <c r="D73" s="97" t="s">
        <v>7</v>
      </c>
      <c r="E73" s="97" t="s">
        <v>8</v>
      </c>
      <c r="F73" s="27">
        <v>1</v>
      </c>
      <c r="G73" s="26">
        <f>'Controle VB'!L11</f>
        <v>5400.4779864000002</v>
      </c>
      <c r="H73" s="26">
        <f t="shared" si="8"/>
        <v>5940.5257850400003</v>
      </c>
      <c r="I73" s="26">
        <f t="shared" si="9"/>
        <v>6480.5735836800004</v>
      </c>
      <c r="J73" s="26">
        <f t="shared" si="10"/>
        <v>8100.7169795999998</v>
      </c>
      <c r="K73" s="26">
        <f t="shared" si="11"/>
        <v>11611.027670759999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</row>
    <row r="74" spans="1:78" x14ac:dyDescent="0.25">
      <c r="A74" s="26"/>
      <c r="B74" s="26"/>
      <c r="C74" s="26"/>
      <c r="D74" s="97"/>
      <c r="E74" s="97"/>
      <c r="F74" s="2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</row>
    <row r="75" spans="1:78" x14ac:dyDescent="0.25">
      <c r="A75" s="26"/>
      <c r="B75" s="26"/>
      <c r="C75" s="26"/>
      <c r="D75" s="97"/>
      <c r="E75" s="97"/>
      <c r="F75" s="27">
        <v>2</v>
      </c>
      <c r="G75" s="26">
        <f>'Controle VB'!L13</f>
        <v>5670.5018857200002</v>
      </c>
      <c r="H75" s="26">
        <f t="shared" si="8"/>
        <v>6237.5520742919998</v>
      </c>
      <c r="I75" s="26">
        <f t="shared" si="9"/>
        <v>6804.6022628640003</v>
      </c>
      <c r="J75" s="26">
        <f t="shared" si="10"/>
        <v>8505.7528285799999</v>
      </c>
      <c r="K75" s="26">
        <f t="shared" si="11"/>
        <v>12191.579054297999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</row>
    <row r="76" spans="1:78" x14ac:dyDescent="0.25">
      <c r="A76" s="26"/>
      <c r="B76" s="26"/>
      <c r="C76" s="26"/>
      <c r="D76" s="26"/>
      <c r="E76" s="26"/>
      <c r="F76" s="2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</row>
    <row r="77" spans="1:78" x14ac:dyDescent="0.25">
      <c r="A77" s="26"/>
      <c r="B77" s="26"/>
      <c r="C77" s="26"/>
      <c r="D77" s="97" t="s">
        <v>11</v>
      </c>
      <c r="E77" s="97" t="s">
        <v>10</v>
      </c>
      <c r="F77" s="27">
        <v>1</v>
      </c>
      <c r="G77" s="26">
        <f>'Controle VB'!L15</f>
        <v>5982.3794894346001</v>
      </c>
      <c r="H77" s="26">
        <f t="shared" si="8"/>
        <v>6580.6174383780599</v>
      </c>
      <c r="I77" s="26">
        <f t="shared" si="9"/>
        <v>7178.8553873215205</v>
      </c>
      <c r="J77" s="26">
        <f t="shared" si="10"/>
        <v>8973.5692341519007</v>
      </c>
      <c r="K77" s="26">
        <f t="shared" si="11"/>
        <v>12862.115902284389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</row>
    <row r="78" spans="1:78" x14ac:dyDescent="0.25">
      <c r="A78" s="26"/>
      <c r="B78" s="26"/>
      <c r="C78" s="26"/>
      <c r="D78" s="97"/>
      <c r="E78" s="97"/>
      <c r="F78" s="27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</row>
    <row r="79" spans="1:78" x14ac:dyDescent="0.25">
      <c r="A79" s="26"/>
      <c r="B79" s="26"/>
      <c r="C79" s="26"/>
      <c r="D79" s="97"/>
      <c r="E79" s="97"/>
      <c r="F79" s="27">
        <v>2</v>
      </c>
      <c r="G79" s="26">
        <f>'Controle VB'!L17</f>
        <v>6221.6746690119844</v>
      </c>
      <c r="H79" s="26">
        <f t="shared" si="8"/>
        <v>6843.8421359131826</v>
      </c>
      <c r="I79" s="26">
        <f t="shared" si="9"/>
        <v>7466.0096028143817</v>
      </c>
      <c r="J79" s="26">
        <f t="shared" si="10"/>
        <v>9332.5120035179771</v>
      </c>
      <c r="K79" s="26">
        <f t="shared" si="11"/>
        <v>13376.600538375766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</row>
    <row r="80" spans="1:78" x14ac:dyDescent="0.25">
      <c r="A80" s="26"/>
      <c r="B80" s="26"/>
      <c r="C80" s="26"/>
      <c r="D80" s="97"/>
      <c r="E80" s="97"/>
      <c r="F80" s="27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</row>
    <row r="81" spans="1:78" x14ac:dyDescent="0.25">
      <c r="A81" s="26"/>
      <c r="B81" s="26"/>
      <c r="C81" s="26"/>
      <c r="D81" s="97"/>
      <c r="E81" s="97"/>
      <c r="F81" s="27">
        <v>3</v>
      </c>
      <c r="G81" s="26">
        <f>'Controle VB'!L19</f>
        <v>6470.5416557724639</v>
      </c>
      <c r="H81" s="26">
        <f t="shared" si="8"/>
        <v>7117.5958213497106</v>
      </c>
      <c r="I81" s="26">
        <f t="shared" si="9"/>
        <v>7764.6499869269564</v>
      </c>
      <c r="J81" s="26">
        <f t="shared" si="10"/>
        <v>9705.8124836586958</v>
      </c>
      <c r="K81" s="26">
        <f t="shared" si="11"/>
        <v>13911.664559910798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</row>
    <row r="82" spans="1:78" x14ac:dyDescent="0.25">
      <c r="A82" s="26"/>
      <c r="B82" s="26"/>
      <c r="C82" s="26"/>
      <c r="D82" s="97"/>
      <c r="E82" s="97"/>
      <c r="F82" s="27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</row>
    <row r="83" spans="1:78" x14ac:dyDescent="0.25">
      <c r="A83" s="26"/>
      <c r="B83" s="26"/>
      <c r="C83" s="26"/>
      <c r="D83" s="97"/>
      <c r="E83" s="97"/>
      <c r="F83" s="27">
        <v>4</v>
      </c>
      <c r="G83" s="26">
        <f>'Controle VB'!L21</f>
        <v>6729.3633220033626</v>
      </c>
      <c r="H83" s="26">
        <f t="shared" si="8"/>
        <v>7402.299654203699</v>
      </c>
      <c r="I83" s="26">
        <f t="shared" si="9"/>
        <v>8075.2359864040354</v>
      </c>
      <c r="J83" s="26">
        <f t="shared" si="10"/>
        <v>10094.044983005044</v>
      </c>
      <c r="K83" s="26">
        <f t="shared" si="11"/>
        <v>14468.131142307229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</row>
    <row r="84" spans="1:78" x14ac:dyDescent="0.25">
      <c r="A84" s="26"/>
      <c r="B84" s="26"/>
      <c r="C84" s="26"/>
      <c r="D84" s="26"/>
      <c r="E84" s="26"/>
      <c r="F84" s="27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</row>
    <row r="85" spans="1:78" x14ac:dyDescent="0.25">
      <c r="A85" s="26"/>
      <c r="B85" s="26"/>
      <c r="C85" s="26"/>
      <c r="D85" s="97" t="s">
        <v>12</v>
      </c>
      <c r="E85" s="97" t="s">
        <v>13</v>
      </c>
      <c r="F85" s="27">
        <v>1</v>
      </c>
      <c r="G85" s="26">
        <f>'Controle VB'!L23</f>
        <v>8411.7041525042041</v>
      </c>
      <c r="H85" s="26">
        <f t="shared" si="8"/>
        <v>9252.8745677546249</v>
      </c>
      <c r="I85" s="26">
        <f t="shared" si="9"/>
        <v>10094.044983005046</v>
      </c>
      <c r="J85" s="26">
        <f t="shared" si="10"/>
        <v>12617.556228756306</v>
      </c>
      <c r="K85" s="26">
        <f t="shared" si="11"/>
        <v>18085.163927884038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</row>
    <row r="86" spans="1:78" x14ac:dyDescent="0.25">
      <c r="A86" s="26"/>
      <c r="B86" s="26"/>
      <c r="C86" s="26"/>
      <c r="D86" s="97"/>
      <c r="E86" s="97"/>
      <c r="F86" s="2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</row>
    <row r="87" spans="1:78" x14ac:dyDescent="0.25">
      <c r="A87" s="26"/>
      <c r="B87" s="26"/>
      <c r="C87" s="26"/>
      <c r="D87" s="97"/>
      <c r="E87" s="97"/>
      <c r="F87" s="27">
        <v>2</v>
      </c>
      <c r="G87" s="26">
        <f>'Controle VB'!L25</f>
        <v>8748.1723186043728</v>
      </c>
      <c r="H87" s="26">
        <f t="shared" si="8"/>
        <v>9622.9895504648102</v>
      </c>
      <c r="I87" s="26">
        <f t="shared" si="9"/>
        <v>10497.806782325248</v>
      </c>
      <c r="J87" s="26">
        <f t="shared" si="10"/>
        <v>13122.258477906558</v>
      </c>
      <c r="K87" s="26">
        <f t="shared" si="11"/>
        <v>18808.5704849994</v>
      </c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</row>
    <row r="88" spans="1:78" x14ac:dyDescent="0.25">
      <c r="A88" s="26"/>
      <c r="B88" s="26"/>
      <c r="C88" s="26"/>
      <c r="D88" s="97"/>
      <c r="E88" s="97"/>
      <c r="F88" s="27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</row>
    <row r="89" spans="1:78" x14ac:dyDescent="0.25">
      <c r="A89" s="26"/>
      <c r="B89" s="26"/>
      <c r="C89" s="26"/>
      <c r="D89" s="97"/>
      <c r="E89" s="97"/>
      <c r="F89" s="27">
        <v>3</v>
      </c>
      <c r="G89" s="26">
        <f>'Controle VB'!L27</f>
        <v>9098.0992113485481</v>
      </c>
      <c r="H89" s="26">
        <f t="shared" si="8"/>
        <v>10007.909132483403</v>
      </c>
      <c r="I89" s="26">
        <f t="shared" si="9"/>
        <v>10917.719053618257</v>
      </c>
      <c r="J89" s="26">
        <f t="shared" si="10"/>
        <v>13647.148817022822</v>
      </c>
      <c r="K89" s="26">
        <f t="shared" si="11"/>
        <v>19560.913304399379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</row>
    <row r="90" spans="1:78" x14ac:dyDescent="0.25">
      <c r="A90" s="26"/>
      <c r="B90" s="26"/>
      <c r="C90" s="26"/>
      <c r="D90" s="97"/>
      <c r="E90" s="97"/>
      <c r="F90" s="27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</row>
    <row r="91" spans="1:78" x14ac:dyDescent="0.25">
      <c r="A91" s="26"/>
      <c r="B91" s="26"/>
      <c r="C91" s="26"/>
      <c r="D91" s="97"/>
      <c r="E91" s="97"/>
      <c r="F91" s="27">
        <v>4</v>
      </c>
      <c r="G91" s="26">
        <f>'Controle VB'!L29</f>
        <v>9462.0231798024906</v>
      </c>
      <c r="H91" s="26">
        <f t="shared" si="8"/>
        <v>10408.22549778274</v>
      </c>
      <c r="I91" s="26">
        <f t="shared" si="9"/>
        <v>11354.427815762989</v>
      </c>
      <c r="J91" s="26">
        <f t="shared" si="10"/>
        <v>14193.034769703736</v>
      </c>
      <c r="K91" s="26">
        <f t="shared" si="11"/>
        <v>20343.349836575355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</row>
    <row r="92" spans="1:78" x14ac:dyDescent="0.25">
      <c r="A92" s="26"/>
      <c r="B92" s="26"/>
      <c r="C92" s="26"/>
      <c r="D92" s="26"/>
      <c r="E92" s="26"/>
      <c r="F92" s="27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</row>
    <row r="93" spans="1:78" x14ac:dyDescent="0.25">
      <c r="A93" s="26"/>
      <c r="B93" s="26"/>
      <c r="C93" s="26"/>
      <c r="D93" s="27" t="s">
        <v>15</v>
      </c>
      <c r="E93" s="27" t="s">
        <v>14</v>
      </c>
      <c r="F93" s="27" t="s">
        <v>9</v>
      </c>
      <c r="G93" s="26">
        <f>'Controle VB'!L31</f>
        <v>10408.22549778274</v>
      </c>
      <c r="H93" s="26">
        <f t="shared" si="8"/>
        <v>11449.048047561013</v>
      </c>
      <c r="I93" s="26">
        <f t="shared" si="9"/>
        <v>12489.870597339288</v>
      </c>
      <c r="J93" s="26">
        <f t="shared" si="10"/>
        <v>15612.33824667411</v>
      </c>
      <c r="K93" s="26">
        <f t="shared" si="11"/>
        <v>22377.684820232891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</row>
    <row r="94" spans="1:78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</row>
    <row r="95" spans="1:78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</row>
    <row r="96" spans="1:78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</row>
    <row r="97" spans="1:78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</row>
    <row r="98" spans="1:78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</row>
    <row r="99" spans="1:78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</row>
    <row r="100" spans="1:78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</row>
    <row r="101" spans="1:78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</row>
    <row r="102" spans="1:78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</row>
    <row r="103" spans="1:78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</row>
    <row r="104" spans="1:78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</row>
    <row r="105" spans="1:78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</row>
    <row r="106" spans="1:78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</row>
    <row r="107" spans="1:78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</row>
    <row r="108" spans="1:78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</row>
    <row r="109" spans="1:78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</row>
    <row r="110" spans="1:78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</row>
    <row r="111" spans="1:78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</row>
    <row r="112" spans="1:78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</row>
    <row r="113" spans="1:78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</row>
    <row r="114" spans="1:78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</row>
    <row r="115" spans="1:78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</row>
    <row r="116" spans="1:78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</row>
    <row r="117" spans="1:78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</row>
    <row r="118" spans="1:78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</row>
    <row r="119" spans="1:78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</row>
    <row r="120" spans="1:78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</row>
    <row r="121" spans="1:78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</row>
    <row r="122" spans="1:78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</row>
    <row r="123" spans="1:78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</row>
    <row r="124" spans="1:78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</row>
    <row r="125" spans="1:78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</row>
    <row r="126" spans="1:78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</row>
  </sheetData>
  <sheetProtection algorithmName="SHA-512" hashValue="iN1f/ya2W4NNQrZdL2L6qd9OoyRFinoK8zphz4QLFMgNuGVWp9oF3xKIRz6kNinlGNrbkHrqCVOtU7+lwHiLqA==" saltValue="w467IBJsvQHd+ZUg/9SKtQ==" spinCount="100000" sheet="1" objects="1" scenarios="1" selectLockedCells="1"/>
  <mergeCells count="27">
    <mergeCell ref="D15:D21"/>
    <mergeCell ref="E15:E21"/>
    <mergeCell ref="D5:E5"/>
    <mergeCell ref="D7:D9"/>
    <mergeCell ref="E7:E9"/>
    <mergeCell ref="D11:D13"/>
    <mergeCell ref="E11:E13"/>
    <mergeCell ref="D69:D71"/>
    <mergeCell ref="E69:E71"/>
    <mergeCell ref="D23:D29"/>
    <mergeCell ref="E23:E29"/>
    <mergeCell ref="D36:E36"/>
    <mergeCell ref="D38:D40"/>
    <mergeCell ref="E38:E40"/>
    <mergeCell ref="D42:D44"/>
    <mergeCell ref="E42:E44"/>
    <mergeCell ref="D46:D52"/>
    <mergeCell ref="E46:E52"/>
    <mergeCell ref="D54:D60"/>
    <mergeCell ref="E54:E60"/>
    <mergeCell ref="D67:E67"/>
    <mergeCell ref="D73:D75"/>
    <mergeCell ref="E73:E75"/>
    <mergeCell ref="D77:D83"/>
    <mergeCell ref="E77:E83"/>
    <mergeCell ref="D85:D91"/>
    <mergeCell ref="E85:E9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03F3-C588-4DF1-B167-9A8312309C10}">
  <dimension ref="B4:ET131"/>
  <sheetViews>
    <sheetView tabSelected="1" zoomScale="70" zoomScaleNormal="70" workbookViewId="0">
      <selection activeCell="D11" sqref="D11"/>
    </sheetView>
  </sheetViews>
  <sheetFormatPr defaultRowHeight="15" x14ac:dyDescent="0.25"/>
  <cols>
    <col min="2" max="2" width="5.42578125" customWidth="1"/>
    <col min="3" max="3" width="19.7109375" style="3" bestFit="1" customWidth="1"/>
    <col min="4" max="4" width="10.7109375" style="3" bestFit="1" customWidth="1"/>
    <col min="5" max="5" width="4.140625" customWidth="1"/>
    <col min="7" max="7" width="6.7109375" style="2" bestFit="1" customWidth="1"/>
    <col min="8" max="8" width="3.85546875" style="2" bestFit="1" customWidth="1"/>
    <col min="9" max="9" width="5.42578125" style="2" bestFit="1" customWidth="1"/>
    <col min="10" max="10" width="10.7109375" style="2" bestFit="1" customWidth="1"/>
    <col min="11" max="11" width="13.140625" style="2" bestFit="1" customWidth="1"/>
    <col min="12" max="14" width="11.7109375" style="2" bestFit="1" customWidth="1"/>
    <col min="15" max="16" width="9.140625" style="2"/>
    <col min="17" max="17" width="6.7109375" style="2" bestFit="1" customWidth="1"/>
    <col min="18" max="18" width="3.85546875" style="2" bestFit="1" customWidth="1"/>
    <col min="19" max="19" width="5.42578125" style="2" bestFit="1" customWidth="1"/>
    <col min="20" max="20" width="9.7109375" style="2" bestFit="1" customWidth="1"/>
    <col min="21" max="21" width="13.140625" style="2" bestFit="1" customWidth="1"/>
    <col min="22" max="22" width="11.28515625" style="2" bestFit="1" customWidth="1"/>
    <col min="23" max="23" width="7.42578125" style="2" bestFit="1" customWidth="1"/>
    <col min="24" max="24" width="7.140625" style="2" bestFit="1" customWidth="1"/>
    <col min="27" max="29" width="9.28515625" bestFit="1" customWidth="1"/>
    <col min="30" max="30" width="12.140625" bestFit="1" customWidth="1"/>
    <col min="31" max="31" width="13.28515625" bestFit="1" customWidth="1"/>
    <col min="32" max="33" width="12.85546875" bestFit="1" customWidth="1"/>
    <col min="34" max="34" width="10.7109375" bestFit="1" customWidth="1"/>
    <col min="35" max="35" width="9.28515625" bestFit="1" customWidth="1"/>
    <col min="38" max="38" width="7.42578125" bestFit="1" customWidth="1"/>
    <col min="39" max="39" width="12.85546875" bestFit="1" customWidth="1"/>
    <col min="40" max="40" width="13.28515625" bestFit="1" customWidth="1"/>
    <col min="41" max="42" width="12.85546875" bestFit="1" customWidth="1"/>
    <col min="43" max="43" width="13.85546875" bestFit="1" customWidth="1"/>
  </cols>
  <sheetData>
    <row r="4" spans="2:150" x14ac:dyDescent="0.25"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</row>
    <row r="5" spans="2:150" x14ac:dyDescent="0.25"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 t="s">
        <v>66</v>
      </c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</row>
    <row r="6" spans="2:150" x14ac:dyDescent="0.25">
      <c r="Z6" s="26"/>
      <c r="AA6" s="26">
        <v>2019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</row>
    <row r="7" spans="2:150" ht="15.75" thickBot="1" x14ac:dyDescent="0.3"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</row>
    <row r="8" spans="2:150" ht="15.75" thickBot="1" x14ac:dyDescent="0.3">
      <c r="B8" s="32"/>
      <c r="C8" s="33"/>
      <c r="D8" s="33"/>
      <c r="E8" s="23"/>
      <c r="G8" s="34" t="s">
        <v>16</v>
      </c>
      <c r="H8" s="35"/>
      <c r="I8" s="35"/>
      <c r="Q8" s="34" t="s">
        <v>16</v>
      </c>
      <c r="Z8" s="26"/>
      <c r="AA8" s="26" t="s">
        <v>16</v>
      </c>
      <c r="AB8" s="26"/>
      <c r="AC8" s="26"/>
      <c r="AD8" s="26"/>
      <c r="AE8" s="26"/>
      <c r="AF8" s="26"/>
      <c r="AG8" s="26"/>
      <c r="AH8" s="26"/>
      <c r="AI8" s="26"/>
      <c r="AJ8" s="26" t="s">
        <v>16</v>
      </c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</row>
    <row r="9" spans="2:150" ht="15.75" thickBot="1" x14ac:dyDescent="0.3">
      <c r="B9" s="16"/>
      <c r="C9" s="36" t="s">
        <v>25</v>
      </c>
      <c r="D9" s="37">
        <v>2236.3200000000002</v>
      </c>
      <c r="E9" s="18"/>
      <c r="G9" s="35"/>
      <c r="H9" s="35"/>
      <c r="I9" s="3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</row>
    <row r="10" spans="2:150" ht="15.75" thickBot="1" x14ac:dyDescent="0.3">
      <c r="B10" s="16"/>
      <c r="E10" s="18"/>
      <c r="G10" s="38" t="s">
        <v>1</v>
      </c>
      <c r="H10" s="39" t="s">
        <v>2</v>
      </c>
      <c r="I10" s="35"/>
      <c r="Q10" s="38" t="s">
        <v>1</v>
      </c>
      <c r="R10" s="39" t="s">
        <v>2</v>
      </c>
      <c r="Z10" s="26"/>
      <c r="AA10" s="26" t="s">
        <v>1</v>
      </c>
      <c r="AB10" s="26" t="s">
        <v>2</v>
      </c>
      <c r="AC10" s="26"/>
      <c r="AD10" s="26"/>
      <c r="AE10" s="26"/>
      <c r="AF10" s="26"/>
      <c r="AG10" s="26"/>
      <c r="AH10" s="26"/>
      <c r="AI10" s="26"/>
      <c r="AJ10" s="26" t="s">
        <v>1</v>
      </c>
      <c r="AK10" s="26" t="s">
        <v>2</v>
      </c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</row>
    <row r="11" spans="2:150" ht="15.75" thickBot="1" x14ac:dyDescent="0.3">
      <c r="B11" s="16"/>
      <c r="C11" s="36" t="s">
        <v>26</v>
      </c>
      <c r="D11" s="96">
        <v>0.09</v>
      </c>
      <c r="E11" s="18"/>
      <c r="G11" s="99" t="s">
        <v>5</v>
      </c>
      <c r="H11" s="100"/>
      <c r="I11" s="40" t="s">
        <v>24</v>
      </c>
      <c r="J11" s="41" t="s">
        <v>84</v>
      </c>
      <c r="K11" s="42" t="s">
        <v>20</v>
      </c>
      <c r="L11" s="42" t="s">
        <v>21</v>
      </c>
      <c r="M11" s="42" t="s">
        <v>22</v>
      </c>
      <c r="N11" s="39" t="s">
        <v>23</v>
      </c>
      <c r="Q11" s="99" t="s">
        <v>5</v>
      </c>
      <c r="R11" s="100"/>
      <c r="S11" s="40" t="s">
        <v>24</v>
      </c>
      <c r="T11" s="41" t="s">
        <v>84</v>
      </c>
      <c r="U11" s="43" t="s">
        <v>20</v>
      </c>
      <c r="V11" s="43" t="s">
        <v>21</v>
      </c>
      <c r="W11" s="43" t="s">
        <v>22</v>
      </c>
      <c r="X11" s="44" t="s">
        <v>23</v>
      </c>
      <c r="Z11" s="26"/>
      <c r="AA11" s="26" t="s">
        <v>5</v>
      </c>
      <c r="AB11" s="26"/>
      <c r="AC11" s="26" t="s">
        <v>24</v>
      </c>
      <c r="AD11" s="26" t="s">
        <v>19</v>
      </c>
      <c r="AE11" s="26" t="s">
        <v>20</v>
      </c>
      <c r="AF11" s="26" t="s">
        <v>21</v>
      </c>
      <c r="AG11" s="26" t="s">
        <v>22</v>
      </c>
      <c r="AH11" s="26" t="s">
        <v>23</v>
      </c>
      <c r="AI11" s="26"/>
      <c r="AJ11" s="26" t="s">
        <v>5</v>
      </c>
      <c r="AK11" s="26"/>
      <c r="AL11" s="26" t="s">
        <v>24</v>
      </c>
      <c r="AM11" s="26" t="s">
        <v>65</v>
      </c>
      <c r="AN11" s="26" t="s">
        <v>20</v>
      </c>
      <c r="AO11" s="26" t="s">
        <v>21</v>
      </c>
      <c r="AP11" s="26" t="s">
        <v>22</v>
      </c>
      <c r="AQ11" s="26" t="s">
        <v>23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</row>
    <row r="12" spans="2:150" ht="15.75" thickBot="1" x14ac:dyDescent="0.3">
      <c r="B12" s="16"/>
      <c r="E12" s="18"/>
      <c r="G12" s="45" t="s">
        <v>3</v>
      </c>
      <c r="H12" s="44" t="s">
        <v>4</v>
      </c>
      <c r="I12" s="45">
        <v>1</v>
      </c>
      <c r="J12" s="46">
        <f>'Controle RT'!G7</f>
        <v>2437.5888</v>
      </c>
      <c r="K12" s="47">
        <f>'Controle RT'!H7</f>
        <v>2559.4682400000002</v>
      </c>
      <c r="L12" s="48">
        <f>'Controle RT'!I7</f>
        <v>2681.3476799999999</v>
      </c>
      <c r="M12" s="48">
        <f>'Controle RT'!J7</f>
        <v>3046.9859999999999</v>
      </c>
      <c r="N12" s="49">
        <f>'Controle RT'!K7</f>
        <v>3839.2023599999998</v>
      </c>
      <c r="Q12" s="45" t="s">
        <v>3</v>
      </c>
      <c r="R12" s="44" t="s">
        <v>4</v>
      </c>
      <c r="S12" s="45">
        <v>1</v>
      </c>
      <c r="T12" s="50">
        <f>(J12-AD12)/AD12</f>
        <v>8.9999999999999913E-2</v>
      </c>
      <c r="U12" s="51">
        <f t="shared" ref="U12:U24" si="0">(K12-AE12)/AE12</f>
        <v>9.000000000000008E-2</v>
      </c>
      <c r="V12" s="51">
        <f t="shared" ref="V12:V24" si="1">(L12-AF12)/AF12</f>
        <v>8.9999999999999844E-2</v>
      </c>
      <c r="W12" s="51">
        <f t="shared" ref="W12:W24" si="2">(M12-AG12)/AG12</f>
        <v>8.9999999999999913E-2</v>
      </c>
      <c r="X12" s="52">
        <f t="shared" ref="X12:X24" si="3">(N12-AH12)/AH12</f>
        <v>8.9999999999999886E-2</v>
      </c>
      <c r="Z12" s="26"/>
      <c r="AA12" s="26" t="s">
        <v>3</v>
      </c>
      <c r="AB12" s="31" t="e">
        <f>#REF!-#REF!</f>
        <v>#REF!</v>
      </c>
      <c r="AC12" s="31">
        <v>1</v>
      </c>
      <c r="AD12" s="31">
        <v>2236.3200000000002</v>
      </c>
      <c r="AE12" s="31">
        <v>2348.136</v>
      </c>
      <c r="AF12" s="31">
        <v>2459.9520000000002</v>
      </c>
      <c r="AG12" s="31">
        <v>2795.4</v>
      </c>
      <c r="AH12" s="31">
        <v>3522.2040000000002</v>
      </c>
      <c r="AI12" s="31">
        <f t="shared" ref="AI12" si="4">F12-B12</f>
        <v>0</v>
      </c>
      <c r="AJ12" s="31" t="s">
        <v>3</v>
      </c>
      <c r="AK12" s="31" t="s">
        <v>4</v>
      </c>
      <c r="AL12" s="26">
        <v>1</v>
      </c>
      <c r="AM12" s="31">
        <f>J12-J12</f>
        <v>0</v>
      </c>
      <c r="AN12" s="31">
        <f>K12-J12</f>
        <v>121.87944000000016</v>
      </c>
      <c r="AO12" s="31">
        <f>L12-J12</f>
        <v>243.75887999999986</v>
      </c>
      <c r="AP12" s="31">
        <f>M12-J12</f>
        <v>609.39719999999988</v>
      </c>
      <c r="AQ12" s="31">
        <f>N12-J12</f>
        <v>1401.6135599999998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</row>
    <row r="13" spans="2:150" ht="15.75" thickBot="1" x14ac:dyDescent="0.3">
      <c r="B13" s="16"/>
      <c r="C13" s="53" t="s">
        <v>27</v>
      </c>
      <c r="D13" s="54">
        <v>4420.55</v>
      </c>
      <c r="E13" s="18"/>
      <c r="G13" s="55"/>
      <c r="H13" s="56"/>
      <c r="I13" s="55">
        <v>2</v>
      </c>
      <c r="J13" s="57">
        <f>'Controle RT'!G9</f>
        <v>2559.4682400000002</v>
      </c>
      <c r="K13" s="58">
        <f>'Controle RT'!H9</f>
        <v>2687.441652</v>
      </c>
      <c r="L13" s="10">
        <f>'Controle RT'!I9</f>
        <v>2815.4150640000003</v>
      </c>
      <c r="M13" s="10">
        <f>'Controle RT'!J9</f>
        <v>3199.3353000000002</v>
      </c>
      <c r="N13" s="59">
        <f>'Controle RT'!K9</f>
        <v>4031.1624780000002</v>
      </c>
      <c r="Q13" s="55"/>
      <c r="R13" s="56"/>
      <c r="S13" s="55">
        <v>2</v>
      </c>
      <c r="T13" s="60">
        <f t="shared" ref="T13:T24" si="5">(J13-AD13)/AD13</f>
        <v>9.000000000000008E-2</v>
      </c>
      <c r="U13" s="61">
        <f t="shared" si="0"/>
        <v>8.9999999999999913E-2</v>
      </c>
      <c r="V13" s="61">
        <f t="shared" si="1"/>
        <v>9.0000000000000135E-2</v>
      </c>
      <c r="W13" s="61">
        <f t="shared" si="2"/>
        <v>9.0000000000000038E-2</v>
      </c>
      <c r="X13" s="62">
        <f t="shared" si="3"/>
        <v>9.0000000000000108E-2</v>
      </c>
      <c r="Z13" s="26"/>
      <c r="AA13" s="26"/>
      <c r="AB13" s="26"/>
      <c r="AC13" s="26">
        <v>2</v>
      </c>
      <c r="AD13" s="31">
        <v>2348.136</v>
      </c>
      <c r="AE13" s="31">
        <v>2465.5428000000002</v>
      </c>
      <c r="AF13" s="31">
        <v>2582.9495999999999</v>
      </c>
      <c r="AG13" s="31">
        <v>2935.17</v>
      </c>
      <c r="AH13" s="31">
        <v>3698.3141999999998</v>
      </c>
      <c r="AI13" s="26"/>
      <c r="AJ13" s="26"/>
      <c r="AK13" s="26"/>
      <c r="AL13" s="26">
        <v>2</v>
      </c>
      <c r="AM13" s="31">
        <f t="shared" ref="AM13:AM40" si="6">J13-J13</f>
        <v>0</v>
      </c>
      <c r="AN13" s="31">
        <f t="shared" ref="AN13:AN40" si="7">K13-J13</f>
        <v>127.97341199999983</v>
      </c>
      <c r="AO13" s="31">
        <f t="shared" ref="AO13:AO40" si="8">L13-J13</f>
        <v>255.94682400000011</v>
      </c>
      <c r="AP13" s="31">
        <f t="shared" ref="AP13:AP40" si="9">M13-J13</f>
        <v>639.86706000000004</v>
      </c>
      <c r="AQ13" s="31">
        <f t="shared" ref="AQ13:AQ43" si="10">N13-J13</f>
        <v>1471.694238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</row>
    <row r="14" spans="2:150" ht="15.75" thickBot="1" x14ac:dyDescent="0.3">
      <c r="B14" s="16"/>
      <c r="E14" s="18"/>
      <c r="G14" s="45" t="s">
        <v>7</v>
      </c>
      <c r="H14" s="44" t="s">
        <v>8</v>
      </c>
      <c r="I14" s="35">
        <v>1</v>
      </c>
      <c r="J14" s="57">
        <f>'Controle RT'!G11</f>
        <v>2700.2389932000001</v>
      </c>
      <c r="K14" s="58">
        <f>'Controle RT'!H11</f>
        <v>2835.2509428600001</v>
      </c>
      <c r="L14" s="10">
        <f>'Controle RT'!I11</f>
        <v>2970.2628925200002</v>
      </c>
      <c r="M14" s="10">
        <f>'Controle RT'!J11</f>
        <v>3375.2987415000002</v>
      </c>
      <c r="N14" s="59">
        <f>'Controle RT'!K11</f>
        <v>4252.87641429</v>
      </c>
      <c r="Q14" s="45" t="s">
        <v>7</v>
      </c>
      <c r="R14" s="44" t="s">
        <v>8</v>
      </c>
      <c r="S14" s="35">
        <v>1</v>
      </c>
      <c r="T14" s="60">
        <f t="shared" si="5"/>
        <v>9.0000000000000011E-2</v>
      </c>
      <c r="U14" s="61">
        <f t="shared" si="0"/>
        <v>9.0000000000000094E-2</v>
      </c>
      <c r="V14" s="61">
        <f t="shared" si="1"/>
        <v>0.09</v>
      </c>
      <c r="W14" s="61">
        <f t="shared" si="2"/>
        <v>9.0000000000000052E-2</v>
      </c>
      <c r="X14" s="62">
        <f t="shared" si="3"/>
        <v>8.9999999999999983E-2</v>
      </c>
      <c r="Z14" s="26"/>
      <c r="AA14" s="26" t="s">
        <v>7</v>
      </c>
      <c r="AB14" s="26" t="s">
        <v>8</v>
      </c>
      <c r="AC14" s="26">
        <v>1</v>
      </c>
      <c r="AD14" s="31">
        <v>2477.2834800000001</v>
      </c>
      <c r="AE14" s="31">
        <v>2601.1476539999999</v>
      </c>
      <c r="AF14" s="31">
        <v>2725.0118280000002</v>
      </c>
      <c r="AG14" s="31">
        <v>3096.6043500000001</v>
      </c>
      <c r="AH14" s="31">
        <v>3901.721481</v>
      </c>
      <c r="AI14" s="26"/>
      <c r="AJ14" s="26" t="s">
        <v>7</v>
      </c>
      <c r="AK14" s="26" t="s">
        <v>8</v>
      </c>
      <c r="AL14" s="26">
        <v>1</v>
      </c>
      <c r="AM14" s="31">
        <f t="shared" si="6"/>
        <v>0</v>
      </c>
      <c r="AN14" s="31">
        <f t="shared" si="7"/>
        <v>135.01194966000003</v>
      </c>
      <c r="AO14" s="31">
        <f t="shared" si="8"/>
        <v>270.02389932000006</v>
      </c>
      <c r="AP14" s="31">
        <f t="shared" si="9"/>
        <v>675.05974830000014</v>
      </c>
      <c r="AQ14" s="31">
        <f t="shared" si="10"/>
        <v>1552.6374210899999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</row>
    <row r="15" spans="2:150" ht="15.75" thickBot="1" x14ac:dyDescent="0.3">
      <c r="B15" s="16"/>
      <c r="C15" s="63" t="s">
        <v>28</v>
      </c>
      <c r="D15" s="64">
        <v>7507.49</v>
      </c>
      <c r="E15" s="18"/>
      <c r="G15" s="55"/>
      <c r="H15" s="56"/>
      <c r="I15" s="35">
        <v>2</v>
      </c>
      <c r="J15" s="57">
        <f>'Controle RT'!G13</f>
        <v>2835.2509428600001</v>
      </c>
      <c r="K15" s="58">
        <f>'Controle RT'!H13</f>
        <v>2977.0134900030002</v>
      </c>
      <c r="L15" s="10">
        <f>'Controle RT'!I13</f>
        <v>3118.7760371459999</v>
      </c>
      <c r="M15" s="10">
        <f>'Controle RT'!J13</f>
        <v>3544.0636785750003</v>
      </c>
      <c r="N15" s="59">
        <f>'Controle RT'!K13</f>
        <v>4465.5202350045001</v>
      </c>
      <c r="Q15" s="55"/>
      <c r="R15" s="56"/>
      <c r="S15" s="35">
        <v>2</v>
      </c>
      <c r="T15" s="60">
        <f t="shared" si="5"/>
        <v>9.0000000000000094E-2</v>
      </c>
      <c r="U15" s="61">
        <f t="shared" si="0"/>
        <v>9.0000000000000205E-2</v>
      </c>
      <c r="V15" s="61">
        <f t="shared" si="1"/>
        <v>8.9999999999999969E-2</v>
      </c>
      <c r="W15" s="61">
        <f t="shared" si="2"/>
        <v>9.0000000000000094E-2</v>
      </c>
      <c r="X15" s="62">
        <f t="shared" si="3"/>
        <v>9.0000000000000094E-2</v>
      </c>
      <c r="Z15" s="26"/>
      <c r="AA15" s="26"/>
      <c r="AB15" s="26"/>
      <c r="AC15" s="26">
        <v>2</v>
      </c>
      <c r="AD15" s="31">
        <v>2601.1476539999999</v>
      </c>
      <c r="AE15" s="31">
        <v>2731.2050366999997</v>
      </c>
      <c r="AF15" s="31">
        <v>2861.2624194</v>
      </c>
      <c r="AG15" s="31">
        <v>3251.4345675</v>
      </c>
      <c r="AH15" s="31">
        <v>4096.8075550499998</v>
      </c>
      <c r="AI15" s="26"/>
      <c r="AJ15" s="26"/>
      <c r="AK15" s="26"/>
      <c r="AL15" s="26">
        <v>2</v>
      </c>
      <c r="AM15" s="31">
        <f t="shared" si="6"/>
        <v>0</v>
      </c>
      <c r="AN15" s="31">
        <f t="shared" si="7"/>
        <v>141.76254714300012</v>
      </c>
      <c r="AO15" s="31">
        <f t="shared" si="8"/>
        <v>283.52509428599978</v>
      </c>
      <c r="AP15" s="31">
        <f t="shared" si="9"/>
        <v>708.81273571500014</v>
      </c>
      <c r="AQ15" s="31">
        <f t="shared" si="10"/>
        <v>1630.2692921445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</row>
    <row r="16" spans="2:150" ht="15.75" thickBot="1" x14ac:dyDescent="0.3">
      <c r="B16" s="20"/>
      <c r="C16" s="65"/>
      <c r="D16" s="65"/>
      <c r="E16" s="22"/>
      <c r="G16" s="45" t="s">
        <v>11</v>
      </c>
      <c r="H16" s="44" t="s">
        <v>10</v>
      </c>
      <c r="I16" s="45">
        <v>1</v>
      </c>
      <c r="J16" s="57">
        <f>'Controle RT'!G15</f>
        <v>2991.1897447173001</v>
      </c>
      <c r="K16" s="58">
        <f>'Controle RT'!H15</f>
        <v>3140.7492319531652</v>
      </c>
      <c r="L16" s="10">
        <f>'Controle RT'!I15</f>
        <v>3290.3087191890299</v>
      </c>
      <c r="M16" s="10">
        <f>'Controle RT'!J15</f>
        <v>3738.987180896625</v>
      </c>
      <c r="N16" s="59">
        <f>'Controle RT'!K15</f>
        <v>4711.1238479297472</v>
      </c>
      <c r="Q16" s="45" t="s">
        <v>11</v>
      </c>
      <c r="R16" s="44" t="s">
        <v>10</v>
      </c>
      <c r="S16" s="45">
        <v>1</v>
      </c>
      <c r="T16" s="60">
        <f t="shared" si="5"/>
        <v>9.000000000000008E-2</v>
      </c>
      <c r="U16" s="61">
        <f t="shared" si="0"/>
        <v>9.0000000000000177E-2</v>
      </c>
      <c r="V16" s="61">
        <f t="shared" si="1"/>
        <v>8.9999999999999969E-2</v>
      </c>
      <c r="W16" s="61">
        <f t="shared" si="2"/>
        <v>8.9999999999999969E-2</v>
      </c>
      <c r="X16" s="62">
        <f t="shared" si="3"/>
        <v>9.0000000000000024E-2</v>
      </c>
      <c r="Z16" s="26"/>
      <c r="AA16" s="26" t="s">
        <v>11</v>
      </c>
      <c r="AB16" s="26" t="s">
        <v>10</v>
      </c>
      <c r="AC16" s="26">
        <v>1</v>
      </c>
      <c r="AD16" s="31">
        <v>2744.2107749699999</v>
      </c>
      <c r="AE16" s="31">
        <v>2881.4213137184997</v>
      </c>
      <c r="AF16" s="31">
        <v>3018.631852467</v>
      </c>
      <c r="AG16" s="31">
        <v>3430.2634687125001</v>
      </c>
      <c r="AH16" s="31">
        <v>4322.1319705777496</v>
      </c>
      <c r="AI16" s="26"/>
      <c r="AJ16" s="26" t="s">
        <v>11</v>
      </c>
      <c r="AK16" s="26" t="s">
        <v>10</v>
      </c>
      <c r="AL16" s="26">
        <v>1</v>
      </c>
      <c r="AM16" s="31">
        <f t="shared" si="6"/>
        <v>0</v>
      </c>
      <c r="AN16" s="31">
        <f t="shared" si="7"/>
        <v>149.55948723586516</v>
      </c>
      <c r="AO16" s="31">
        <f t="shared" si="8"/>
        <v>299.11897447172987</v>
      </c>
      <c r="AP16" s="31">
        <f t="shared" si="9"/>
        <v>747.7974361793249</v>
      </c>
      <c r="AQ16" s="31">
        <f t="shared" si="10"/>
        <v>1719.9341032124471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</row>
    <row r="17" spans="2:150" x14ac:dyDescent="0.25">
      <c r="G17" s="66"/>
      <c r="H17" s="67"/>
      <c r="I17" s="66">
        <v>2</v>
      </c>
      <c r="J17" s="57">
        <f>'Controle RT'!G17</f>
        <v>3110.8373345059922</v>
      </c>
      <c r="K17" s="58">
        <f>'Controle RT'!H17</f>
        <v>3266.379201231292</v>
      </c>
      <c r="L17" s="10">
        <f>'Controle RT'!I17</f>
        <v>3421.9210679565913</v>
      </c>
      <c r="M17" s="10">
        <f>'Controle RT'!J17</f>
        <v>3888.5466681324901</v>
      </c>
      <c r="N17" s="59">
        <f>'Controle RT'!K17</f>
        <v>4899.5688018469373</v>
      </c>
      <c r="Q17" s="66"/>
      <c r="R17" s="67"/>
      <c r="S17" s="66">
        <v>2</v>
      </c>
      <c r="T17" s="60">
        <f t="shared" si="5"/>
        <v>9.0000000000000163E-2</v>
      </c>
      <c r="U17" s="61">
        <f t="shared" si="0"/>
        <v>9.0000000000000233E-2</v>
      </c>
      <c r="V17" s="61">
        <f t="shared" si="1"/>
        <v>9.0000000000000149E-2</v>
      </c>
      <c r="W17" s="61">
        <f t="shared" si="2"/>
        <v>9.0000000000000066E-2</v>
      </c>
      <c r="X17" s="62">
        <f t="shared" si="3"/>
        <v>9.0000000000000135E-2</v>
      </c>
      <c r="Z17" s="26"/>
      <c r="AA17" s="26"/>
      <c r="AB17" s="26"/>
      <c r="AC17" s="26">
        <v>2</v>
      </c>
      <c r="AD17" s="31">
        <v>2853.9792059687998</v>
      </c>
      <c r="AE17" s="31">
        <v>2996.6781662672397</v>
      </c>
      <c r="AF17" s="31">
        <v>3139.3771265656796</v>
      </c>
      <c r="AG17" s="31">
        <v>3567.4740074609999</v>
      </c>
      <c r="AH17" s="31">
        <v>4495.0172494008593</v>
      </c>
      <c r="AI17" s="26"/>
      <c r="AJ17" s="26"/>
      <c r="AK17" s="26"/>
      <c r="AL17" s="26">
        <v>2</v>
      </c>
      <c r="AM17" s="31">
        <f t="shared" si="6"/>
        <v>0</v>
      </c>
      <c r="AN17" s="31">
        <f t="shared" si="7"/>
        <v>155.54186672529977</v>
      </c>
      <c r="AO17" s="31">
        <f t="shared" si="8"/>
        <v>311.08373345059908</v>
      </c>
      <c r="AP17" s="31">
        <f t="shared" si="9"/>
        <v>777.70933362649794</v>
      </c>
      <c r="AQ17" s="31">
        <f t="shared" si="10"/>
        <v>1788.7314673409451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</row>
    <row r="18" spans="2:150" x14ac:dyDescent="0.25">
      <c r="G18" s="66"/>
      <c r="H18" s="67"/>
      <c r="I18" s="66">
        <v>3</v>
      </c>
      <c r="J18" s="57">
        <f>'Controle RT'!G19</f>
        <v>3235.2708278862319</v>
      </c>
      <c r="K18" s="58">
        <f>'Controle RT'!H19</f>
        <v>3397.0343692805436</v>
      </c>
      <c r="L18" s="10">
        <f>'Controle RT'!I19</f>
        <v>3558.7979106748553</v>
      </c>
      <c r="M18" s="10">
        <f>'Controle RT'!J19</f>
        <v>4044.0885348577899</v>
      </c>
      <c r="N18" s="59">
        <f>'Controle RT'!K19</f>
        <v>5095.5515539208154</v>
      </c>
      <c r="Q18" s="66"/>
      <c r="R18" s="67"/>
      <c r="S18" s="66">
        <v>3</v>
      </c>
      <c r="T18" s="60">
        <f t="shared" si="5"/>
        <v>9.0000000000000149E-2</v>
      </c>
      <c r="U18" s="61">
        <f t="shared" si="0"/>
        <v>9.0000000000000108E-2</v>
      </c>
      <c r="V18" s="61">
        <f t="shared" si="1"/>
        <v>9.0000000000000219E-2</v>
      </c>
      <c r="W18" s="61">
        <f t="shared" si="2"/>
        <v>9.0000000000000122E-2</v>
      </c>
      <c r="X18" s="62">
        <f t="shared" si="3"/>
        <v>9.0000000000000163E-2</v>
      </c>
      <c r="Z18" s="26"/>
      <c r="AA18" s="26"/>
      <c r="AB18" s="26"/>
      <c r="AC18" s="26">
        <v>3</v>
      </c>
      <c r="AD18" s="31">
        <v>2968.1383742075518</v>
      </c>
      <c r="AE18" s="31">
        <v>3116.5452929179296</v>
      </c>
      <c r="AF18" s="31">
        <v>3264.9522116283069</v>
      </c>
      <c r="AG18" s="31">
        <v>3710.1729677594399</v>
      </c>
      <c r="AH18" s="31">
        <v>4674.8179393768942</v>
      </c>
      <c r="AI18" s="26"/>
      <c r="AJ18" s="26"/>
      <c r="AK18" s="26"/>
      <c r="AL18" s="26">
        <v>3</v>
      </c>
      <c r="AM18" s="31">
        <f t="shared" si="6"/>
        <v>0</v>
      </c>
      <c r="AN18" s="31">
        <f t="shared" si="7"/>
        <v>161.76354139431169</v>
      </c>
      <c r="AO18" s="31">
        <f t="shared" si="8"/>
        <v>323.52708278862337</v>
      </c>
      <c r="AP18" s="31">
        <f t="shared" si="9"/>
        <v>808.81770697155798</v>
      </c>
      <c r="AQ18" s="31">
        <f t="shared" si="10"/>
        <v>1860.2807260345835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</row>
    <row r="19" spans="2:150" ht="15.75" thickBot="1" x14ac:dyDescent="0.3">
      <c r="G19" s="55"/>
      <c r="H19" s="56"/>
      <c r="I19" s="55">
        <v>4</v>
      </c>
      <c r="J19" s="57">
        <f>'Controle RT'!G21</f>
        <v>3364.6816610016813</v>
      </c>
      <c r="K19" s="58">
        <f>'Controle RT'!H21</f>
        <v>3532.9157440517652</v>
      </c>
      <c r="L19" s="10">
        <f>'Controle RT'!I21</f>
        <v>3701.1498271018495</v>
      </c>
      <c r="M19" s="10">
        <f>'Controle RT'!J21</f>
        <v>4205.8520762521021</v>
      </c>
      <c r="N19" s="59">
        <f>'Controle RT'!K21</f>
        <v>5299.373616077648</v>
      </c>
      <c r="Q19" s="55"/>
      <c r="R19" s="56"/>
      <c r="S19" s="55">
        <v>4</v>
      </c>
      <c r="T19" s="60">
        <f t="shared" si="5"/>
        <v>9.0000000000000246E-2</v>
      </c>
      <c r="U19" s="61">
        <f t="shared" si="0"/>
        <v>9.0000000000000191E-2</v>
      </c>
      <c r="V19" s="61">
        <f t="shared" si="1"/>
        <v>9.000000000000026E-2</v>
      </c>
      <c r="W19" s="61">
        <f t="shared" si="2"/>
        <v>9.000000000000033E-2</v>
      </c>
      <c r="X19" s="62">
        <f t="shared" si="3"/>
        <v>9.0000000000000233E-2</v>
      </c>
      <c r="Z19" s="26"/>
      <c r="AA19" s="26"/>
      <c r="AB19" s="26"/>
      <c r="AC19" s="26">
        <v>4</v>
      </c>
      <c r="AD19" s="31">
        <v>3086.8639091758537</v>
      </c>
      <c r="AE19" s="31">
        <v>3241.2071046346464</v>
      </c>
      <c r="AF19" s="31">
        <v>3395.5503000934391</v>
      </c>
      <c r="AG19" s="31">
        <v>3858.5798864698172</v>
      </c>
      <c r="AH19" s="31">
        <v>4861.8106569519696</v>
      </c>
      <c r="AI19" s="26"/>
      <c r="AJ19" s="26"/>
      <c r="AK19" s="26"/>
      <c r="AL19" s="26">
        <v>4</v>
      </c>
      <c r="AM19" s="31">
        <f t="shared" si="6"/>
        <v>0</v>
      </c>
      <c r="AN19" s="31">
        <f t="shared" si="7"/>
        <v>168.23408305008388</v>
      </c>
      <c r="AO19" s="31">
        <f t="shared" si="8"/>
        <v>336.46816610016822</v>
      </c>
      <c r="AP19" s="31">
        <f t="shared" si="9"/>
        <v>841.17041525042077</v>
      </c>
      <c r="AQ19" s="31">
        <f t="shared" si="10"/>
        <v>1934.6919550759667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</row>
    <row r="20" spans="2:150" ht="15.75" thickBot="1" x14ac:dyDescent="0.3">
      <c r="B20" s="32"/>
      <c r="C20" s="33"/>
      <c r="D20" s="33"/>
      <c r="E20" s="23"/>
      <c r="G20" s="45" t="s">
        <v>12</v>
      </c>
      <c r="H20" s="44" t="s">
        <v>13</v>
      </c>
      <c r="I20" s="35">
        <v>1</v>
      </c>
      <c r="J20" s="57">
        <f>'Controle RT'!G23</f>
        <v>4205.8520762521021</v>
      </c>
      <c r="K20" s="58">
        <f>'Controle RT'!H23</f>
        <v>4416.1446800647072</v>
      </c>
      <c r="L20" s="10">
        <f>'Controle RT'!I23</f>
        <v>4626.4372838773124</v>
      </c>
      <c r="M20" s="10">
        <f>'Controle RT'!J23</f>
        <v>5257.3150953151271</v>
      </c>
      <c r="N20" s="59">
        <f>'Controle RT'!K23</f>
        <v>6624.2170200970604</v>
      </c>
      <c r="Q20" s="45" t="s">
        <v>12</v>
      </c>
      <c r="R20" s="44" t="s">
        <v>13</v>
      </c>
      <c r="S20" s="35">
        <v>1</v>
      </c>
      <c r="T20" s="60">
        <f t="shared" si="5"/>
        <v>9.000000000000033E-2</v>
      </c>
      <c r="U20" s="61">
        <f t="shared" si="0"/>
        <v>9.0000000000000385E-2</v>
      </c>
      <c r="V20" s="61">
        <f t="shared" si="1"/>
        <v>9.0000000000000427E-2</v>
      </c>
      <c r="W20" s="61">
        <f t="shared" si="2"/>
        <v>9.0000000000000344E-2</v>
      </c>
      <c r="X20" s="62">
        <f t="shared" si="3"/>
        <v>9.0000000000000302E-2</v>
      </c>
      <c r="Z20" s="26"/>
      <c r="AA20" s="26" t="s">
        <v>12</v>
      </c>
      <c r="AB20" s="26" t="s">
        <v>13</v>
      </c>
      <c r="AC20" s="26">
        <v>1</v>
      </c>
      <c r="AD20" s="31">
        <v>3858.5798864698172</v>
      </c>
      <c r="AE20" s="31">
        <v>4051.508880793308</v>
      </c>
      <c r="AF20" s="31">
        <v>4244.4378751167988</v>
      </c>
      <c r="AG20" s="31">
        <v>4823.2248580872711</v>
      </c>
      <c r="AH20" s="31">
        <v>6077.263321189962</v>
      </c>
      <c r="AI20" s="26"/>
      <c r="AJ20" s="26" t="s">
        <v>12</v>
      </c>
      <c r="AK20" s="26" t="s">
        <v>13</v>
      </c>
      <c r="AL20" s="26">
        <v>1</v>
      </c>
      <c r="AM20" s="31">
        <f t="shared" si="6"/>
        <v>0</v>
      </c>
      <c r="AN20" s="31">
        <f t="shared" si="7"/>
        <v>210.29260381260519</v>
      </c>
      <c r="AO20" s="31">
        <f t="shared" si="8"/>
        <v>420.58520762521039</v>
      </c>
      <c r="AP20" s="31">
        <f t="shared" si="9"/>
        <v>1051.4630190630251</v>
      </c>
      <c r="AQ20" s="31">
        <f t="shared" si="10"/>
        <v>2418.3649438449584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</row>
    <row r="21" spans="2:150" ht="15.75" thickBot="1" x14ac:dyDescent="0.3">
      <c r="B21" s="16"/>
      <c r="C21" s="68" t="s">
        <v>29</v>
      </c>
      <c r="E21" s="18"/>
      <c r="G21" s="66"/>
      <c r="H21" s="67"/>
      <c r="I21" s="35">
        <v>2</v>
      </c>
      <c r="J21" s="57">
        <f>'Controle RT'!G25</f>
        <v>4374.0861593021864</v>
      </c>
      <c r="K21" s="58">
        <f>'Controle RT'!H25</f>
        <v>4592.7904672672958</v>
      </c>
      <c r="L21" s="10">
        <f>'Controle RT'!I25</f>
        <v>4811.4947752324051</v>
      </c>
      <c r="M21" s="10">
        <f>'Controle RT'!J25</f>
        <v>5467.6076991277332</v>
      </c>
      <c r="N21" s="59">
        <f>'Controle RT'!K25</f>
        <v>6889.1857009009436</v>
      </c>
      <c r="Q21" s="66"/>
      <c r="R21" s="67"/>
      <c r="S21" s="35">
        <v>2</v>
      </c>
      <c r="T21" s="60">
        <f t="shared" si="5"/>
        <v>9.0000000000000399E-2</v>
      </c>
      <c r="U21" s="61">
        <f t="shared" si="0"/>
        <v>9.0000000000000385E-2</v>
      </c>
      <c r="V21" s="61">
        <f t="shared" si="1"/>
        <v>9.0000000000000496E-2</v>
      </c>
      <c r="W21" s="61">
        <f t="shared" si="2"/>
        <v>9.0000000000000371E-2</v>
      </c>
      <c r="X21" s="62">
        <f t="shared" si="3"/>
        <v>9.0000000000000469E-2</v>
      </c>
      <c r="Z21" s="26"/>
      <c r="AA21" s="26"/>
      <c r="AB21" s="26"/>
      <c r="AC21" s="26">
        <v>2</v>
      </c>
      <c r="AD21" s="31">
        <v>4012.9230819286099</v>
      </c>
      <c r="AE21" s="31">
        <v>4213.5692360250405</v>
      </c>
      <c r="AF21" s="31">
        <v>4414.2153901214706</v>
      </c>
      <c r="AG21" s="31">
        <v>5016.1538524107627</v>
      </c>
      <c r="AH21" s="31">
        <v>6320.3538540375603</v>
      </c>
      <c r="AI21" s="26"/>
      <c r="AJ21" s="26"/>
      <c r="AK21" s="26"/>
      <c r="AL21" s="26">
        <v>2</v>
      </c>
      <c r="AM21" s="31">
        <f t="shared" si="6"/>
        <v>0</v>
      </c>
      <c r="AN21" s="31">
        <f t="shared" si="7"/>
        <v>218.70430796510936</v>
      </c>
      <c r="AO21" s="31">
        <f t="shared" si="8"/>
        <v>437.40861593021873</v>
      </c>
      <c r="AP21" s="31">
        <f t="shared" si="9"/>
        <v>1093.5215398255468</v>
      </c>
      <c r="AQ21" s="31">
        <f t="shared" si="10"/>
        <v>2515.0995415987572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</row>
    <row r="22" spans="2:150" x14ac:dyDescent="0.25">
      <c r="B22" s="16"/>
      <c r="C22" s="69" t="s">
        <v>30</v>
      </c>
      <c r="D22" s="70">
        <v>0.05</v>
      </c>
      <c r="E22" s="18"/>
      <c r="G22" s="66"/>
      <c r="H22" s="67"/>
      <c r="I22" s="35">
        <v>3</v>
      </c>
      <c r="J22" s="57">
        <f>'Controle RT'!G27</f>
        <v>4549.0496056742741</v>
      </c>
      <c r="K22" s="58">
        <f>'Controle RT'!H27</f>
        <v>4776.5020859579881</v>
      </c>
      <c r="L22" s="10">
        <f>'Controle RT'!I27</f>
        <v>5003.9545662417013</v>
      </c>
      <c r="M22" s="10">
        <f>'Controle RT'!J27</f>
        <v>5686.3120070928426</v>
      </c>
      <c r="N22" s="59">
        <f>'Controle RT'!K27</f>
        <v>7164.7531289369817</v>
      </c>
      <c r="Q22" s="66"/>
      <c r="R22" s="67"/>
      <c r="S22" s="35">
        <v>3</v>
      </c>
      <c r="T22" s="60">
        <f t="shared" si="5"/>
        <v>9.0000000000000413E-2</v>
      </c>
      <c r="U22" s="61">
        <f t="shared" si="0"/>
        <v>9.0000000000000455E-2</v>
      </c>
      <c r="V22" s="61">
        <f t="shared" si="1"/>
        <v>9.0000000000000302E-2</v>
      </c>
      <c r="W22" s="61">
        <f t="shared" si="2"/>
        <v>9.0000000000000455E-2</v>
      </c>
      <c r="X22" s="62">
        <f t="shared" si="3"/>
        <v>9.0000000000000385E-2</v>
      </c>
      <c r="Z22" s="26"/>
      <c r="AA22" s="26"/>
      <c r="AB22" s="26"/>
      <c r="AC22" s="26">
        <v>3</v>
      </c>
      <c r="AD22" s="31">
        <v>4173.4400052057545</v>
      </c>
      <c r="AE22" s="31">
        <v>4382.1120054660423</v>
      </c>
      <c r="AF22" s="31">
        <v>4590.7840057263302</v>
      </c>
      <c r="AG22" s="31">
        <v>5216.8000065071928</v>
      </c>
      <c r="AH22" s="31">
        <v>6573.1680081990635</v>
      </c>
      <c r="AI22" s="26"/>
      <c r="AJ22" s="26"/>
      <c r="AK22" s="26"/>
      <c r="AL22" s="26">
        <v>3</v>
      </c>
      <c r="AM22" s="31">
        <f t="shared" si="6"/>
        <v>0</v>
      </c>
      <c r="AN22" s="31">
        <f t="shared" si="7"/>
        <v>227.45248028371407</v>
      </c>
      <c r="AO22" s="31">
        <f t="shared" si="8"/>
        <v>454.90496056742722</v>
      </c>
      <c r="AP22" s="31">
        <f t="shared" si="9"/>
        <v>1137.2624014185685</v>
      </c>
      <c r="AQ22" s="31">
        <f t="shared" si="10"/>
        <v>2615.7035232627077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</row>
    <row r="23" spans="2:150" ht="15.75" thickBot="1" x14ac:dyDescent="0.3">
      <c r="B23" s="16"/>
      <c r="C23" s="71" t="s">
        <v>31</v>
      </c>
      <c r="D23" s="72">
        <v>0.05</v>
      </c>
      <c r="E23" s="18"/>
      <c r="G23" s="55"/>
      <c r="H23" s="56"/>
      <c r="I23" s="35">
        <v>4</v>
      </c>
      <c r="J23" s="57">
        <f>'Controle RT'!G29</f>
        <v>4731.0115899012453</v>
      </c>
      <c r="K23" s="58">
        <f>'Controle RT'!H29</f>
        <v>4967.5621693963076</v>
      </c>
      <c r="L23" s="10">
        <f>'Controle RT'!I29</f>
        <v>5204.1127488913698</v>
      </c>
      <c r="M23" s="10">
        <f>'Controle RT'!J29</f>
        <v>5913.7644873765566</v>
      </c>
      <c r="N23" s="59">
        <f>'Controle RT'!K29</f>
        <v>7451.3432540944614</v>
      </c>
      <c r="Q23" s="55"/>
      <c r="R23" s="56"/>
      <c r="S23" s="35">
        <v>4</v>
      </c>
      <c r="T23" s="60">
        <f t="shared" si="5"/>
        <v>9.0000000000000538E-2</v>
      </c>
      <c r="U23" s="61">
        <f t="shared" si="0"/>
        <v>9.0000000000000621E-2</v>
      </c>
      <c r="V23" s="61">
        <f t="shared" si="1"/>
        <v>9.0000000000000482E-2</v>
      </c>
      <c r="W23" s="61">
        <f t="shared" si="2"/>
        <v>9.0000000000000496E-2</v>
      </c>
      <c r="X23" s="62">
        <f t="shared" si="3"/>
        <v>9.0000000000000621E-2</v>
      </c>
      <c r="Z23" s="26"/>
      <c r="AA23" s="26"/>
      <c r="AB23" s="26"/>
      <c r="AC23" s="26">
        <v>4</v>
      </c>
      <c r="AD23" s="31">
        <v>4340.3776054139844</v>
      </c>
      <c r="AE23" s="31">
        <v>4557.3964856846833</v>
      </c>
      <c r="AF23" s="31">
        <v>4774.4153659553831</v>
      </c>
      <c r="AG23" s="31">
        <v>5425.4720067674807</v>
      </c>
      <c r="AH23" s="31">
        <v>6836.0947285270249</v>
      </c>
      <c r="AI23" s="26"/>
      <c r="AJ23" s="26"/>
      <c r="AK23" s="26"/>
      <c r="AL23" s="26">
        <v>4</v>
      </c>
      <c r="AM23" s="31">
        <f t="shared" si="6"/>
        <v>0</v>
      </c>
      <c r="AN23" s="31">
        <f t="shared" si="7"/>
        <v>236.55057949506227</v>
      </c>
      <c r="AO23" s="31">
        <f t="shared" si="8"/>
        <v>473.10115899012453</v>
      </c>
      <c r="AP23" s="31">
        <f t="shared" si="9"/>
        <v>1182.7528974753113</v>
      </c>
      <c r="AQ23" s="31">
        <f t="shared" si="10"/>
        <v>2720.3316641932161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</row>
    <row r="24" spans="2:150" ht="15.75" thickBot="1" x14ac:dyDescent="0.3">
      <c r="B24" s="16"/>
      <c r="C24" s="71" t="s">
        <v>33</v>
      </c>
      <c r="D24" s="72">
        <v>0.04</v>
      </c>
      <c r="E24" s="18"/>
      <c r="G24" s="38" t="s">
        <v>15</v>
      </c>
      <c r="H24" s="39" t="s">
        <v>14</v>
      </c>
      <c r="I24" s="38" t="s">
        <v>9</v>
      </c>
      <c r="J24" s="73">
        <f>'Controle RT'!G31</f>
        <v>5204.1127488913698</v>
      </c>
      <c r="K24" s="74">
        <f>'Controle RT'!H31</f>
        <v>5464.3183863359382</v>
      </c>
      <c r="L24" s="75">
        <f>'Controle RT'!I31</f>
        <v>5724.5240237805065</v>
      </c>
      <c r="M24" s="75">
        <f>'Controle RT'!J31</f>
        <v>6505.1409361142123</v>
      </c>
      <c r="N24" s="76">
        <f>'Controle RT'!K31</f>
        <v>8196.4775795039077</v>
      </c>
      <c r="Q24" s="38" t="s">
        <v>15</v>
      </c>
      <c r="R24" s="39" t="s">
        <v>14</v>
      </c>
      <c r="S24" s="38" t="s">
        <v>9</v>
      </c>
      <c r="T24" s="77">
        <f t="shared" si="5"/>
        <v>9.0000000000000482E-2</v>
      </c>
      <c r="U24" s="78">
        <f t="shared" si="0"/>
        <v>9.0000000000000344E-2</v>
      </c>
      <c r="V24" s="78">
        <f t="shared" si="1"/>
        <v>9.0000000000000413E-2</v>
      </c>
      <c r="W24" s="78">
        <f t="shared" si="2"/>
        <v>9.0000000000000399E-2</v>
      </c>
      <c r="X24" s="79">
        <f t="shared" si="3"/>
        <v>9.0000000000000538E-2</v>
      </c>
      <c r="Z24" s="26"/>
      <c r="AA24" s="26" t="s">
        <v>15</v>
      </c>
      <c r="AB24" s="26" t="s">
        <v>14</v>
      </c>
      <c r="AC24" s="26" t="s">
        <v>9</v>
      </c>
      <c r="AD24" s="31">
        <v>4774.4153659553831</v>
      </c>
      <c r="AE24" s="31">
        <v>5013.1361342531527</v>
      </c>
      <c r="AF24" s="31">
        <v>5251.8569025509214</v>
      </c>
      <c r="AG24" s="31">
        <v>5968.0192074442293</v>
      </c>
      <c r="AH24" s="31">
        <v>7519.7042013797281</v>
      </c>
      <c r="AI24" s="26"/>
      <c r="AJ24" s="26" t="s">
        <v>15</v>
      </c>
      <c r="AK24" s="26" t="s">
        <v>14</v>
      </c>
      <c r="AL24" s="26" t="s">
        <v>9</v>
      </c>
      <c r="AM24" s="31">
        <f t="shared" si="6"/>
        <v>0</v>
      </c>
      <c r="AN24" s="31">
        <f t="shared" si="7"/>
        <v>260.20563744456831</v>
      </c>
      <c r="AO24" s="31">
        <f t="shared" si="8"/>
        <v>520.41127488913662</v>
      </c>
      <c r="AP24" s="31">
        <f t="shared" si="9"/>
        <v>1301.0281872228425</v>
      </c>
      <c r="AQ24" s="31">
        <f t="shared" si="10"/>
        <v>2992.3648306125378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</row>
    <row r="25" spans="2:150" ht="15.75" thickBot="1" x14ac:dyDescent="0.3">
      <c r="B25" s="16"/>
      <c r="C25" s="80" t="s">
        <v>32</v>
      </c>
      <c r="D25" s="81">
        <v>0.04</v>
      </c>
      <c r="E25" s="18"/>
      <c r="G25" s="35"/>
      <c r="H25" s="35"/>
      <c r="I25" s="35"/>
      <c r="J25" s="10"/>
      <c r="K25" s="10"/>
      <c r="L25" s="10"/>
      <c r="M25" s="10"/>
      <c r="N25" s="10"/>
      <c r="S25" s="35"/>
      <c r="T25" s="10"/>
      <c r="U25" s="10"/>
      <c r="V25" s="10"/>
      <c r="W25" s="10"/>
      <c r="X25" s="10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31"/>
      <c r="AN25" s="31"/>
      <c r="AO25" s="31"/>
      <c r="AP25" s="31"/>
      <c r="AQ25" s="31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</row>
    <row r="26" spans="2:150" ht="15.75" thickBot="1" x14ac:dyDescent="0.3">
      <c r="B26" s="16"/>
      <c r="C26" s="82"/>
      <c r="D26" s="83"/>
      <c r="E26" s="18"/>
      <c r="G26" s="35"/>
      <c r="H26" s="35"/>
      <c r="I26" s="3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31"/>
      <c r="AN26" s="31"/>
      <c r="AO26" s="31"/>
      <c r="AP26" s="31"/>
      <c r="AQ26" s="31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</row>
    <row r="27" spans="2:150" ht="15.75" thickBot="1" x14ac:dyDescent="0.3">
      <c r="B27" s="16"/>
      <c r="C27" s="68" t="s">
        <v>34</v>
      </c>
      <c r="D27" s="83"/>
      <c r="E27" s="18"/>
      <c r="G27" s="84" t="s">
        <v>17</v>
      </c>
      <c r="H27" s="35"/>
      <c r="I27" s="35"/>
      <c r="Q27" s="84" t="s">
        <v>17</v>
      </c>
      <c r="Z27" s="26"/>
      <c r="AA27" s="26" t="s">
        <v>17</v>
      </c>
      <c r="AB27" s="26"/>
      <c r="AC27" s="26"/>
      <c r="AD27" s="26"/>
      <c r="AE27" s="26"/>
      <c r="AF27" s="26"/>
      <c r="AG27" s="26"/>
      <c r="AH27" s="26"/>
      <c r="AI27" s="26"/>
      <c r="AJ27" s="26" t="s">
        <v>17</v>
      </c>
      <c r="AK27" s="26"/>
      <c r="AL27" s="26"/>
      <c r="AM27" s="31"/>
      <c r="AN27" s="31"/>
      <c r="AO27" s="31"/>
      <c r="AP27" s="31"/>
      <c r="AQ27" s="31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</row>
    <row r="28" spans="2:150" ht="15.75" thickBot="1" x14ac:dyDescent="0.3">
      <c r="B28" s="16"/>
      <c r="C28" s="69" t="s">
        <v>35</v>
      </c>
      <c r="D28" s="70">
        <v>5.5E-2</v>
      </c>
      <c r="E28" s="18"/>
      <c r="G28" s="35"/>
      <c r="H28" s="35"/>
      <c r="I28" s="3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1"/>
      <c r="AN28" s="31"/>
      <c r="AO28" s="31"/>
      <c r="AP28" s="31"/>
      <c r="AQ28" s="31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</row>
    <row r="29" spans="2:150" ht="15.75" thickBot="1" x14ac:dyDescent="0.3">
      <c r="B29" s="16"/>
      <c r="C29" s="71" t="s">
        <v>36</v>
      </c>
      <c r="D29" s="72">
        <v>5.5E-2</v>
      </c>
      <c r="E29" s="18"/>
      <c r="G29" s="38" t="s">
        <v>1</v>
      </c>
      <c r="H29" s="39" t="s">
        <v>2</v>
      </c>
      <c r="I29" s="35"/>
      <c r="Q29" s="38" t="s">
        <v>1</v>
      </c>
      <c r="R29" s="39" t="s">
        <v>2</v>
      </c>
      <c r="Z29" s="26"/>
      <c r="AA29" s="26" t="s">
        <v>1</v>
      </c>
      <c r="AB29" s="26" t="s">
        <v>2</v>
      </c>
      <c r="AC29" s="26"/>
      <c r="AD29" s="26"/>
      <c r="AE29" s="26"/>
      <c r="AF29" s="26"/>
      <c r="AG29" s="26"/>
      <c r="AH29" s="26"/>
      <c r="AI29" s="26"/>
      <c r="AJ29" s="26" t="s">
        <v>1</v>
      </c>
      <c r="AK29" s="26" t="s">
        <v>2</v>
      </c>
      <c r="AL29" s="26"/>
      <c r="AM29" s="31"/>
      <c r="AN29" s="31"/>
      <c r="AO29" s="31"/>
      <c r="AP29" s="31"/>
      <c r="AQ29" s="31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</row>
    <row r="30" spans="2:150" ht="15.75" thickBot="1" x14ac:dyDescent="0.3">
      <c r="B30" s="16"/>
      <c r="C30" s="71" t="s">
        <v>37</v>
      </c>
      <c r="D30" s="72">
        <v>0.25</v>
      </c>
      <c r="E30" s="18"/>
      <c r="G30" s="99" t="s">
        <v>5</v>
      </c>
      <c r="H30" s="100"/>
      <c r="I30" s="40" t="s">
        <v>24</v>
      </c>
      <c r="J30" s="41" t="s">
        <v>84</v>
      </c>
      <c r="K30" s="42" t="str">
        <f>'Controle RT'!H37</f>
        <v>Aperfeiçoado</v>
      </c>
      <c r="L30" s="42" t="str">
        <f>'Controle RT'!I37</f>
        <v>Especialista</v>
      </c>
      <c r="M30" s="42" t="str">
        <f>'Controle RT'!J37</f>
        <v>Mestre</v>
      </c>
      <c r="N30" s="39" t="str">
        <f>'Controle RT'!K37</f>
        <v>Doutor</v>
      </c>
      <c r="Q30" s="99" t="s">
        <v>5</v>
      </c>
      <c r="R30" s="100"/>
      <c r="S30" s="40" t="s">
        <v>24</v>
      </c>
      <c r="T30" s="41" t="s">
        <v>84</v>
      </c>
      <c r="U30" s="43" t="s">
        <v>20</v>
      </c>
      <c r="V30" s="43" t="s">
        <v>21</v>
      </c>
      <c r="W30" s="43" t="s">
        <v>22</v>
      </c>
      <c r="X30" s="44" t="s">
        <v>23</v>
      </c>
      <c r="Z30" s="26"/>
      <c r="AA30" s="26" t="s">
        <v>5</v>
      </c>
      <c r="AB30" s="26"/>
      <c r="AC30" s="26" t="s">
        <v>24</v>
      </c>
      <c r="AD30" s="26" t="s">
        <v>19</v>
      </c>
      <c r="AE30" s="26" t="s">
        <v>20</v>
      </c>
      <c r="AF30" s="26" t="s">
        <v>21</v>
      </c>
      <c r="AG30" s="26" t="s">
        <v>22</v>
      </c>
      <c r="AH30" s="26" t="s">
        <v>23</v>
      </c>
      <c r="AI30" s="26"/>
      <c r="AJ30" s="26" t="s">
        <v>5</v>
      </c>
      <c r="AK30" s="26"/>
      <c r="AL30" s="26" t="s">
        <v>24</v>
      </c>
      <c r="AM30" s="26" t="s">
        <v>65</v>
      </c>
      <c r="AN30" s="26" t="s">
        <v>20</v>
      </c>
      <c r="AO30" s="26" t="s">
        <v>21</v>
      </c>
      <c r="AP30" s="26" t="s">
        <v>22</v>
      </c>
      <c r="AQ30" s="26" t="s">
        <v>23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</row>
    <row r="31" spans="2:150" ht="15.75" thickBot="1" x14ac:dyDescent="0.3">
      <c r="B31" s="16"/>
      <c r="C31" s="80" t="s">
        <v>38</v>
      </c>
      <c r="D31" s="81">
        <v>0.1</v>
      </c>
      <c r="E31" s="18"/>
      <c r="G31" s="45" t="s">
        <v>3</v>
      </c>
      <c r="H31" s="44" t="s">
        <v>4</v>
      </c>
      <c r="I31" s="45">
        <v>1</v>
      </c>
      <c r="J31" s="46">
        <f>'Controle RT'!G38</f>
        <v>3412.6243199999999</v>
      </c>
      <c r="K31" s="47">
        <f>'Controle RT'!H38</f>
        <v>3668.571144</v>
      </c>
      <c r="L31" s="48">
        <f>'Controle RT'!I38</f>
        <v>3924.5179680000001</v>
      </c>
      <c r="M31" s="48">
        <f>'Controle RT'!J38</f>
        <v>4692.35844</v>
      </c>
      <c r="N31" s="49">
        <f>'Controle RT'!K38</f>
        <v>6356.012796</v>
      </c>
      <c r="Q31" s="45" t="s">
        <v>3</v>
      </c>
      <c r="R31" s="44" t="s">
        <v>4</v>
      </c>
      <c r="S31" s="85">
        <v>1</v>
      </c>
      <c r="T31" s="50">
        <f>(J31-AD31)/AD31</f>
        <v>8.999999999999983E-2</v>
      </c>
      <c r="U31" s="51">
        <f t="shared" ref="U31:X31" si="11">(K31-AE31)/AE31</f>
        <v>8.9999999999999886E-2</v>
      </c>
      <c r="V31" s="51">
        <f t="shared" si="11"/>
        <v>8.9999999999999941E-2</v>
      </c>
      <c r="W31" s="51">
        <f t="shared" si="11"/>
        <v>8.9999999999999719E-2</v>
      </c>
      <c r="X31" s="52">
        <f t="shared" si="11"/>
        <v>8.99999999999999E-2</v>
      </c>
      <c r="Z31" s="26"/>
      <c r="AA31" s="26" t="s">
        <v>3</v>
      </c>
      <c r="AB31" s="26" t="s">
        <v>4</v>
      </c>
      <c r="AC31" s="26">
        <v>1</v>
      </c>
      <c r="AD31" s="26">
        <v>3130.8480000000004</v>
      </c>
      <c r="AE31" s="26">
        <v>3365.6616000000004</v>
      </c>
      <c r="AF31" s="26">
        <v>3600.4752000000003</v>
      </c>
      <c r="AG31" s="26">
        <v>4304.9160000000011</v>
      </c>
      <c r="AH31" s="26">
        <v>5831.2044000000005</v>
      </c>
      <c r="AI31" s="26"/>
      <c r="AJ31" s="26" t="s">
        <v>3</v>
      </c>
      <c r="AK31" s="26" t="s">
        <v>4</v>
      </c>
      <c r="AL31" s="26">
        <v>1</v>
      </c>
      <c r="AM31" s="31">
        <f t="shared" si="6"/>
        <v>0</v>
      </c>
      <c r="AN31" s="31">
        <f t="shared" si="7"/>
        <v>255.94682400000011</v>
      </c>
      <c r="AO31" s="31">
        <f t="shared" si="8"/>
        <v>511.89364800000021</v>
      </c>
      <c r="AP31" s="31">
        <f t="shared" si="9"/>
        <v>1279.7341200000001</v>
      </c>
      <c r="AQ31" s="31">
        <f t="shared" si="10"/>
        <v>2943.3884760000001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</row>
    <row r="32" spans="2:150" ht="15.75" thickBot="1" x14ac:dyDescent="0.3">
      <c r="B32" s="16"/>
      <c r="C32" s="82"/>
      <c r="E32" s="18"/>
      <c r="G32" s="55"/>
      <c r="H32" s="56"/>
      <c r="I32" s="55">
        <v>2</v>
      </c>
      <c r="J32" s="57">
        <f>'Controle RT'!G40</f>
        <v>3583.2555360000001</v>
      </c>
      <c r="K32" s="58">
        <f>'Controle RT'!H40</f>
        <v>3851.9997012000003</v>
      </c>
      <c r="L32" s="10">
        <f>'Controle RT'!I40</f>
        <v>4120.7438664000001</v>
      </c>
      <c r="M32" s="10">
        <f>'Controle RT'!J40</f>
        <v>4926.9763620000003</v>
      </c>
      <c r="N32" s="59">
        <f>'Controle RT'!K40</f>
        <v>6673.8134358000007</v>
      </c>
      <c r="Q32" s="55"/>
      <c r="R32" s="56"/>
      <c r="S32" s="86">
        <v>2</v>
      </c>
      <c r="T32" s="60">
        <f t="shared" ref="T32:T43" si="12">(J32-AD32)/AD32</f>
        <v>8.9999999999999955E-2</v>
      </c>
      <c r="U32" s="61">
        <f t="shared" ref="U32:U43" si="13">(K32-AE32)/AE32</f>
        <v>9.000000000000008E-2</v>
      </c>
      <c r="V32" s="61">
        <f t="shared" ref="V32:V43" si="14">(L32-AF32)/AF32</f>
        <v>8.9999999999999927E-2</v>
      </c>
      <c r="W32" s="61">
        <f t="shared" ref="W32:W43" si="15">(M32-AG32)/AG32</f>
        <v>9.0000000000000108E-2</v>
      </c>
      <c r="X32" s="62">
        <f t="shared" ref="X32:X43" si="16">(N32-AH32)/AH32</f>
        <v>9.0000000000000122E-2</v>
      </c>
      <c r="Z32" s="26"/>
      <c r="AA32" s="26"/>
      <c r="AB32" s="26"/>
      <c r="AC32" s="26">
        <v>2</v>
      </c>
      <c r="AD32" s="26">
        <v>3287.3904000000002</v>
      </c>
      <c r="AE32" s="26">
        <v>3533.9446800000001</v>
      </c>
      <c r="AF32" s="26">
        <v>3780.4989600000004</v>
      </c>
      <c r="AG32" s="26">
        <v>4520.1617999999999</v>
      </c>
      <c r="AH32" s="26">
        <v>6122.7646199999999</v>
      </c>
      <c r="AI32" s="26"/>
      <c r="AJ32" s="26"/>
      <c r="AK32" s="26"/>
      <c r="AL32" s="26">
        <v>2</v>
      </c>
      <c r="AM32" s="31">
        <f t="shared" si="6"/>
        <v>0</v>
      </c>
      <c r="AN32" s="31">
        <f t="shared" si="7"/>
        <v>268.74416520000023</v>
      </c>
      <c r="AO32" s="31">
        <f t="shared" si="8"/>
        <v>537.4883304</v>
      </c>
      <c r="AP32" s="31">
        <f t="shared" si="9"/>
        <v>1343.7208260000002</v>
      </c>
      <c r="AQ32" s="31">
        <f t="shared" si="10"/>
        <v>3090.5578998000005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</row>
    <row r="33" spans="2:150" ht="15.75" thickBot="1" x14ac:dyDescent="0.3">
      <c r="B33" s="16"/>
      <c r="C33" s="68" t="s">
        <v>39</v>
      </c>
      <c r="E33" s="18"/>
      <c r="G33" s="45" t="s">
        <v>7</v>
      </c>
      <c r="H33" s="44" t="s">
        <v>8</v>
      </c>
      <c r="I33" s="35">
        <v>1</v>
      </c>
      <c r="J33" s="57">
        <f>'Controle RT'!G42</f>
        <v>3780.3345904799999</v>
      </c>
      <c r="K33" s="58">
        <f>'Controle RT'!H42</f>
        <v>4063.8596847659996</v>
      </c>
      <c r="L33" s="10">
        <f>'Controle RT'!I42</f>
        <v>4347.3847790519994</v>
      </c>
      <c r="M33" s="10">
        <f>'Controle RT'!J42</f>
        <v>5197.9600619100001</v>
      </c>
      <c r="N33" s="59">
        <f>'Controle RT'!K42</f>
        <v>7040.8731747689999</v>
      </c>
      <c r="Q33" s="45" t="s">
        <v>7</v>
      </c>
      <c r="R33" s="44" t="s">
        <v>8</v>
      </c>
      <c r="S33" s="2">
        <v>1</v>
      </c>
      <c r="T33" s="60">
        <f t="shared" si="12"/>
        <v>8.9999999999999969E-2</v>
      </c>
      <c r="U33" s="61">
        <f t="shared" si="13"/>
        <v>8.9999999999999872E-2</v>
      </c>
      <c r="V33" s="61">
        <f t="shared" si="14"/>
        <v>8.9999999999999913E-2</v>
      </c>
      <c r="W33" s="61">
        <f t="shared" si="15"/>
        <v>9.0000000000000108E-2</v>
      </c>
      <c r="X33" s="62">
        <f t="shared" si="16"/>
        <v>8.9999999999999941E-2</v>
      </c>
      <c r="Z33" s="26"/>
      <c r="AA33" s="26" t="s">
        <v>7</v>
      </c>
      <c r="AB33" s="26" t="s">
        <v>8</v>
      </c>
      <c r="AC33" s="26">
        <v>1</v>
      </c>
      <c r="AD33" s="26">
        <v>3468.196872</v>
      </c>
      <c r="AE33" s="26">
        <v>3728.3116374000001</v>
      </c>
      <c r="AF33" s="26">
        <v>3988.4264027999998</v>
      </c>
      <c r="AG33" s="26">
        <v>4768.7706989999997</v>
      </c>
      <c r="AH33" s="26">
        <v>6459.5166741000003</v>
      </c>
      <c r="AI33" s="26"/>
      <c r="AJ33" s="26" t="s">
        <v>7</v>
      </c>
      <c r="AK33" s="26" t="s">
        <v>8</v>
      </c>
      <c r="AL33" s="26">
        <v>1</v>
      </c>
      <c r="AM33" s="31">
        <f t="shared" si="6"/>
        <v>0</v>
      </c>
      <c r="AN33" s="31">
        <f t="shared" si="7"/>
        <v>283.52509428599978</v>
      </c>
      <c r="AO33" s="31">
        <f t="shared" si="8"/>
        <v>567.05018857199957</v>
      </c>
      <c r="AP33" s="31">
        <f t="shared" si="9"/>
        <v>1417.6254714300003</v>
      </c>
      <c r="AQ33" s="31">
        <f t="shared" si="10"/>
        <v>3260.538584289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</row>
    <row r="34" spans="2:150" ht="15.75" thickBot="1" x14ac:dyDescent="0.3">
      <c r="B34" s="16"/>
      <c r="C34" s="69" t="s">
        <v>40</v>
      </c>
      <c r="D34" s="87">
        <v>0.4</v>
      </c>
      <c r="E34" s="18"/>
      <c r="G34" s="55"/>
      <c r="H34" s="56"/>
      <c r="I34" s="35">
        <v>2</v>
      </c>
      <c r="J34" s="57">
        <f>'Controle RT'!G44</f>
        <v>3969.3513200040002</v>
      </c>
      <c r="K34" s="58">
        <f>'Controle RT'!H44</f>
        <v>4267.0526690042998</v>
      </c>
      <c r="L34" s="10">
        <f>'Controle RT'!I44</f>
        <v>4564.7540180045999</v>
      </c>
      <c r="M34" s="10">
        <f>'Controle RT'!J44</f>
        <v>5457.8580650055001</v>
      </c>
      <c r="N34" s="59">
        <f>'Controle RT'!K44</f>
        <v>7392.9168335074501</v>
      </c>
      <c r="Q34" s="55"/>
      <c r="R34" s="56"/>
      <c r="S34" s="2">
        <v>2</v>
      </c>
      <c r="T34" s="60">
        <f t="shared" si="12"/>
        <v>9.0000000000000066E-2</v>
      </c>
      <c r="U34" s="61">
        <f t="shared" si="13"/>
        <v>9.0000000000000011E-2</v>
      </c>
      <c r="V34" s="61">
        <f t="shared" si="14"/>
        <v>9.000000000000008E-2</v>
      </c>
      <c r="W34" s="61">
        <f t="shared" si="15"/>
        <v>9.0000000000000108E-2</v>
      </c>
      <c r="X34" s="62">
        <f t="shared" si="16"/>
        <v>0.09</v>
      </c>
      <c r="Z34" s="26"/>
      <c r="AA34" s="26"/>
      <c r="AB34" s="26"/>
      <c r="AC34" s="26">
        <v>2</v>
      </c>
      <c r="AD34" s="26">
        <v>3641.6067155999999</v>
      </c>
      <c r="AE34" s="26">
        <v>3914.7272192699998</v>
      </c>
      <c r="AF34" s="26">
        <v>4187.8477229399996</v>
      </c>
      <c r="AG34" s="26">
        <v>5007.2092339499995</v>
      </c>
      <c r="AH34" s="26">
        <v>6782.4925078050001</v>
      </c>
      <c r="AI34" s="26"/>
      <c r="AJ34" s="26"/>
      <c r="AK34" s="26"/>
      <c r="AL34" s="26">
        <v>2</v>
      </c>
      <c r="AM34" s="31">
        <f t="shared" si="6"/>
        <v>0</v>
      </c>
      <c r="AN34" s="31">
        <f t="shared" si="7"/>
        <v>297.70134900029961</v>
      </c>
      <c r="AO34" s="31">
        <f t="shared" si="8"/>
        <v>595.40269800059968</v>
      </c>
      <c r="AP34" s="31">
        <f t="shared" si="9"/>
        <v>1488.5067450014999</v>
      </c>
      <c r="AQ34" s="31">
        <f t="shared" si="10"/>
        <v>3423.5655135034499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</row>
    <row r="35" spans="2:150" ht="15.75" thickBot="1" x14ac:dyDescent="0.3">
      <c r="B35" s="16"/>
      <c r="C35" s="80" t="s">
        <v>41</v>
      </c>
      <c r="D35" s="88">
        <v>1</v>
      </c>
      <c r="E35" s="18"/>
      <c r="G35" s="45" t="s">
        <v>11</v>
      </c>
      <c r="H35" s="44" t="s">
        <v>10</v>
      </c>
      <c r="I35" s="45">
        <v>1</v>
      </c>
      <c r="J35" s="57">
        <f>'Controle RT'!G46</f>
        <v>4187.66564260422</v>
      </c>
      <c r="K35" s="58">
        <f>'Controle RT'!H46</f>
        <v>4501.7405657995369</v>
      </c>
      <c r="L35" s="10">
        <f>'Controle RT'!I46</f>
        <v>4815.8154889948528</v>
      </c>
      <c r="M35" s="10">
        <f>'Controle RT'!J46</f>
        <v>5758.0402585808024</v>
      </c>
      <c r="N35" s="59">
        <f>'Controle RT'!K46</f>
        <v>7799.5272593503596</v>
      </c>
      <c r="Q35" s="45" t="s">
        <v>11</v>
      </c>
      <c r="R35" s="44" t="s">
        <v>10</v>
      </c>
      <c r="S35" s="85">
        <v>1</v>
      </c>
      <c r="T35" s="60">
        <f t="shared" si="12"/>
        <v>9.0000000000000108E-2</v>
      </c>
      <c r="U35" s="61">
        <f t="shared" si="13"/>
        <v>9.0000000000000135E-2</v>
      </c>
      <c r="V35" s="61">
        <f t="shared" si="14"/>
        <v>8.9999999999999969E-2</v>
      </c>
      <c r="W35" s="61">
        <f t="shared" si="15"/>
        <v>9.000000000000008E-2</v>
      </c>
      <c r="X35" s="62">
        <f t="shared" si="16"/>
        <v>8.9999999999999969E-2</v>
      </c>
      <c r="Z35" s="26"/>
      <c r="AA35" s="26" t="s">
        <v>11</v>
      </c>
      <c r="AB35" s="26" t="s">
        <v>10</v>
      </c>
      <c r="AC35" s="26">
        <v>1</v>
      </c>
      <c r="AD35" s="26">
        <v>3841.8950849579996</v>
      </c>
      <c r="AE35" s="26">
        <v>4130.0372163298498</v>
      </c>
      <c r="AF35" s="26">
        <v>4418.1793477017</v>
      </c>
      <c r="AG35" s="26">
        <v>5282.6057418172495</v>
      </c>
      <c r="AH35" s="26">
        <v>7155.5295957342751</v>
      </c>
      <c r="AI35" s="26"/>
      <c r="AJ35" s="26" t="s">
        <v>11</v>
      </c>
      <c r="AK35" s="26" t="s">
        <v>10</v>
      </c>
      <c r="AL35" s="26">
        <v>1</v>
      </c>
      <c r="AM35" s="31">
        <f t="shared" si="6"/>
        <v>0</v>
      </c>
      <c r="AN35" s="31">
        <f t="shared" si="7"/>
        <v>314.07492319531684</v>
      </c>
      <c r="AO35" s="31">
        <f t="shared" si="8"/>
        <v>628.14984639063277</v>
      </c>
      <c r="AP35" s="31">
        <f t="shared" si="9"/>
        <v>1570.3746159765824</v>
      </c>
      <c r="AQ35" s="31">
        <f t="shared" si="10"/>
        <v>3611.8616167461396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</row>
    <row r="36" spans="2:150" ht="15.75" thickBot="1" x14ac:dyDescent="0.3">
      <c r="B36" s="20"/>
      <c r="C36" s="89"/>
      <c r="D36" s="65"/>
      <c r="E36" s="22"/>
      <c r="G36" s="66"/>
      <c r="H36" s="67"/>
      <c r="I36" s="66">
        <v>2</v>
      </c>
      <c r="J36" s="57">
        <f>'Controle RT'!G48</f>
        <v>4355.172268308389</v>
      </c>
      <c r="K36" s="58">
        <f>'Controle RT'!H48</f>
        <v>4681.8101884315183</v>
      </c>
      <c r="L36" s="10">
        <f>'Controle RT'!I48</f>
        <v>5008.4481085546477</v>
      </c>
      <c r="M36" s="10">
        <f>'Controle RT'!J48</f>
        <v>5988.3618689240348</v>
      </c>
      <c r="N36" s="59">
        <f>'Controle RT'!K48</f>
        <v>8111.5083497243741</v>
      </c>
      <c r="Q36" s="66"/>
      <c r="R36" s="67"/>
      <c r="S36" s="90">
        <v>2</v>
      </c>
      <c r="T36" s="60">
        <f t="shared" si="12"/>
        <v>9.0000000000000122E-2</v>
      </c>
      <c r="U36" s="61">
        <f t="shared" si="13"/>
        <v>9.000000000000008E-2</v>
      </c>
      <c r="V36" s="61">
        <f t="shared" si="14"/>
        <v>9.0000000000000149E-2</v>
      </c>
      <c r="W36" s="61">
        <f t="shared" si="15"/>
        <v>9.0000000000000149E-2</v>
      </c>
      <c r="X36" s="62">
        <f t="shared" si="16"/>
        <v>9.0000000000000038E-2</v>
      </c>
      <c r="Z36" s="26"/>
      <c r="AA36" s="26"/>
      <c r="AB36" s="26"/>
      <c r="AC36" s="26">
        <v>2</v>
      </c>
      <c r="AD36" s="26">
        <v>3995.5708883563198</v>
      </c>
      <c r="AE36" s="26">
        <v>4295.238704983044</v>
      </c>
      <c r="AF36" s="26">
        <v>4594.9065216097679</v>
      </c>
      <c r="AG36" s="26">
        <v>5493.9099714899394</v>
      </c>
      <c r="AH36" s="26">
        <v>7441.7507795636457</v>
      </c>
      <c r="AI36" s="26"/>
      <c r="AJ36" s="26"/>
      <c r="AK36" s="26"/>
      <c r="AL36" s="26">
        <v>2</v>
      </c>
      <c r="AM36" s="31">
        <f t="shared" si="6"/>
        <v>0</v>
      </c>
      <c r="AN36" s="31">
        <f t="shared" si="7"/>
        <v>326.63792012312933</v>
      </c>
      <c r="AO36" s="31">
        <f t="shared" si="8"/>
        <v>653.27584024625867</v>
      </c>
      <c r="AP36" s="31">
        <f t="shared" si="9"/>
        <v>1633.1896006156458</v>
      </c>
      <c r="AQ36" s="31">
        <f t="shared" si="10"/>
        <v>3756.3360814159851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</row>
    <row r="37" spans="2:150" ht="15.75" thickBot="1" x14ac:dyDescent="0.3">
      <c r="C37" s="82"/>
      <c r="G37" s="66"/>
      <c r="H37" s="67"/>
      <c r="I37" s="66">
        <v>3</v>
      </c>
      <c r="J37" s="57">
        <f>'Controle RT'!G50</f>
        <v>4529.3791590407245</v>
      </c>
      <c r="K37" s="58">
        <f>'Controle RT'!H50</f>
        <v>4869.0825959687791</v>
      </c>
      <c r="L37" s="10">
        <f>'Controle RT'!I50</f>
        <v>5208.7860328968327</v>
      </c>
      <c r="M37" s="10">
        <f>'Controle RT'!J50</f>
        <v>6227.8963436809963</v>
      </c>
      <c r="N37" s="59">
        <f>'Controle RT'!K50</f>
        <v>8435.9686837133486</v>
      </c>
      <c r="Q37" s="66"/>
      <c r="R37" s="67"/>
      <c r="S37" s="90">
        <v>3</v>
      </c>
      <c r="T37" s="60">
        <f t="shared" si="12"/>
        <v>9.0000000000000038E-2</v>
      </c>
      <c r="U37" s="61">
        <f t="shared" si="13"/>
        <v>9.0000000000000163E-2</v>
      </c>
      <c r="V37" s="61">
        <f t="shared" si="14"/>
        <v>8.9999999999999872E-2</v>
      </c>
      <c r="W37" s="61">
        <f t="shared" si="15"/>
        <v>9.0000000000000011E-2</v>
      </c>
      <c r="X37" s="62">
        <f t="shared" si="16"/>
        <v>8.9999999999999941E-2</v>
      </c>
      <c r="Z37" s="26"/>
      <c r="AA37" s="26"/>
      <c r="AB37" s="26"/>
      <c r="AC37" s="26">
        <v>3</v>
      </c>
      <c r="AD37" s="26">
        <v>4155.3937238905728</v>
      </c>
      <c r="AE37" s="26">
        <v>4467.0482531823654</v>
      </c>
      <c r="AF37" s="26">
        <v>4778.702782474159</v>
      </c>
      <c r="AG37" s="26">
        <v>5713.6663703495378</v>
      </c>
      <c r="AH37" s="26">
        <v>7739.4208107461918</v>
      </c>
      <c r="AI37" s="26"/>
      <c r="AJ37" s="26"/>
      <c r="AK37" s="26"/>
      <c r="AL37" s="26">
        <v>3</v>
      </c>
      <c r="AM37" s="31">
        <f t="shared" si="6"/>
        <v>0</v>
      </c>
      <c r="AN37" s="31">
        <f t="shared" si="7"/>
        <v>339.70343692805454</v>
      </c>
      <c r="AO37" s="31">
        <f t="shared" si="8"/>
        <v>679.40687385610818</v>
      </c>
      <c r="AP37" s="31">
        <f t="shared" si="9"/>
        <v>1698.5171846402718</v>
      </c>
      <c r="AQ37" s="31">
        <f t="shared" si="10"/>
        <v>3906.5895246726241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</row>
    <row r="38" spans="2:150" ht="15.75" thickBot="1" x14ac:dyDescent="0.3">
      <c r="B38" s="32"/>
      <c r="C38" s="33"/>
      <c r="D38" s="33"/>
      <c r="E38" s="23"/>
      <c r="G38" s="55"/>
      <c r="H38" s="56"/>
      <c r="I38" s="55">
        <v>4</v>
      </c>
      <c r="J38" s="57">
        <f>'Controle RT'!G52</f>
        <v>4710.5543254023542</v>
      </c>
      <c r="K38" s="58">
        <f>'Controle RT'!H52</f>
        <v>5063.8458998075312</v>
      </c>
      <c r="L38" s="10">
        <f>'Controle RT'!I52</f>
        <v>5417.1374742127073</v>
      </c>
      <c r="M38" s="10">
        <f>'Controle RT'!J52</f>
        <v>6477.0121974282374</v>
      </c>
      <c r="N38" s="59">
        <f>'Controle RT'!K52</f>
        <v>8773.4074310618853</v>
      </c>
      <c r="Q38" s="55"/>
      <c r="R38" s="56"/>
      <c r="S38" s="86">
        <v>4</v>
      </c>
      <c r="T38" s="60">
        <f t="shared" si="12"/>
        <v>9.0000000000000177E-2</v>
      </c>
      <c r="U38" s="61">
        <f t="shared" si="13"/>
        <v>9.0000000000000191E-2</v>
      </c>
      <c r="V38" s="61">
        <f t="shared" si="14"/>
        <v>9.0000000000000233E-2</v>
      </c>
      <c r="W38" s="61">
        <f t="shared" si="15"/>
        <v>9.0000000000000288E-2</v>
      </c>
      <c r="X38" s="62">
        <f t="shared" si="16"/>
        <v>9.000000000000026E-2</v>
      </c>
      <c r="Z38" s="26"/>
      <c r="AA38" s="26"/>
      <c r="AB38" s="26"/>
      <c r="AC38" s="26">
        <v>4</v>
      </c>
      <c r="AD38" s="26">
        <v>4321.6094728461958</v>
      </c>
      <c r="AE38" s="26">
        <v>4645.7301833096608</v>
      </c>
      <c r="AF38" s="26">
        <v>4969.8508937731249</v>
      </c>
      <c r="AG38" s="26">
        <v>5942.213025163519</v>
      </c>
      <c r="AH38" s="26">
        <v>8048.9976431760397</v>
      </c>
      <c r="AI38" s="26"/>
      <c r="AJ38" s="26"/>
      <c r="AK38" s="26"/>
      <c r="AL38" s="26">
        <v>4</v>
      </c>
      <c r="AM38" s="31">
        <f t="shared" si="6"/>
        <v>0</v>
      </c>
      <c r="AN38" s="31">
        <f t="shared" si="7"/>
        <v>353.29157440517702</v>
      </c>
      <c r="AO38" s="31">
        <f t="shared" si="8"/>
        <v>706.58314881035312</v>
      </c>
      <c r="AP38" s="31">
        <f t="shared" si="9"/>
        <v>1766.4578720258833</v>
      </c>
      <c r="AQ38" s="31">
        <f t="shared" si="10"/>
        <v>4062.8531056595311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</row>
    <row r="39" spans="2:150" ht="15.75" thickBot="1" x14ac:dyDescent="0.3">
      <c r="B39" s="16"/>
      <c r="C39" s="68" t="s">
        <v>44</v>
      </c>
      <c r="E39" s="18"/>
      <c r="G39" s="45" t="s">
        <v>12</v>
      </c>
      <c r="H39" s="44" t="s">
        <v>13</v>
      </c>
      <c r="I39" s="35">
        <v>1</v>
      </c>
      <c r="J39" s="57">
        <f>'Controle RT'!G54</f>
        <v>5888.1929067529427</v>
      </c>
      <c r="K39" s="58">
        <f>'Controle RT'!H54</f>
        <v>6329.8073747594135</v>
      </c>
      <c r="L39" s="10">
        <f>'Controle RT'!I54</f>
        <v>6771.4218427658843</v>
      </c>
      <c r="M39" s="10">
        <f>'Controle RT'!J54</f>
        <v>8096.2652467852968</v>
      </c>
      <c r="N39" s="59">
        <f>'Controle RT'!K54</f>
        <v>10966.759288827356</v>
      </c>
      <c r="Q39" s="45" t="s">
        <v>12</v>
      </c>
      <c r="R39" s="44" t="s">
        <v>13</v>
      </c>
      <c r="S39" s="2">
        <v>1</v>
      </c>
      <c r="T39" s="60">
        <f t="shared" si="12"/>
        <v>9.000000000000026E-2</v>
      </c>
      <c r="U39" s="61">
        <f t="shared" si="13"/>
        <v>9.0000000000000288E-2</v>
      </c>
      <c r="V39" s="61">
        <f t="shared" si="14"/>
        <v>9.0000000000000302E-2</v>
      </c>
      <c r="W39" s="61">
        <f t="shared" si="15"/>
        <v>9.0000000000000357E-2</v>
      </c>
      <c r="X39" s="62">
        <f t="shared" si="16"/>
        <v>9.000000000000033E-2</v>
      </c>
      <c r="Z39" s="26"/>
      <c r="AA39" s="26" t="s">
        <v>12</v>
      </c>
      <c r="AB39" s="26" t="s">
        <v>13</v>
      </c>
      <c r="AC39" s="26">
        <v>1</v>
      </c>
      <c r="AD39" s="26">
        <v>5402.0118410577443</v>
      </c>
      <c r="AE39" s="26">
        <v>5807.1627291370751</v>
      </c>
      <c r="AF39" s="26">
        <v>6212.3136172164059</v>
      </c>
      <c r="AG39" s="26">
        <v>7427.7662814543983</v>
      </c>
      <c r="AH39" s="26">
        <v>10061.247053970048</v>
      </c>
      <c r="AI39" s="26"/>
      <c r="AJ39" s="26" t="s">
        <v>12</v>
      </c>
      <c r="AK39" s="26" t="s">
        <v>13</v>
      </c>
      <c r="AL39" s="26">
        <v>1</v>
      </c>
      <c r="AM39" s="31">
        <f t="shared" si="6"/>
        <v>0</v>
      </c>
      <c r="AN39" s="31">
        <f t="shared" si="7"/>
        <v>441.61446800647082</v>
      </c>
      <c r="AO39" s="31">
        <f t="shared" si="8"/>
        <v>883.22893601294163</v>
      </c>
      <c r="AP39" s="31">
        <f t="shared" si="9"/>
        <v>2208.0723400323541</v>
      </c>
      <c r="AQ39" s="31">
        <f t="shared" si="10"/>
        <v>5078.566382074413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</row>
    <row r="40" spans="2:150" ht="15.75" thickBot="1" x14ac:dyDescent="0.3">
      <c r="B40" s="16"/>
      <c r="C40" s="82"/>
      <c r="E40" s="18"/>
      <c r="G40" s="66"/>
      <c r="H40" s="67"/>
      <c r="I40" s="35">
        <v>2</v>
      </c>
      <c r="J40" s="57">
        <f>'Controle RT'!G56</f>
        <v>6123.7206230230613</v>
      </c>
      <c r="K40" s="58">
        <f>'Controle RT'!H56</f>
        <v>6582.9996697497909</v>
      </c>
      <c r="L40" s="10">
        <f>'Controle RT'!I56</f>
        <v>7042.2787164765205</v>
      </c>
      <c r="M40" s="10">
        <f>'Controle RT'!J56</f>
        <v>8420.1158566567101</v>
      </c>
      <c r="N40" s="59">
        <f>'Controle RT'!K56</f>
        <v>11405.429660380452</v>
      </c>
      <c r="Q40" s="66"/>
      <c r="R40" s="67"/>
      <c r="S40" s="2">
        <v>2</v>
      </c>
      <c r="T40" s="60">
        <f t="shared" si="12"/>
        <v>9.0000000000000441E-2</v>
      </c>
      <c r="U40" s="61">
        <f t="shared" si="13"/>
        <v>9.0000000000000427E-2</v>
      </c>
      <c r="V40" s="61">
        <f t="shared" si="14"/>
        <v>9.0000000000000399E-2</v>
      </c>
      <c r="W40" s="61">
        <f t="shared" si="15"/>
        <v>9.0000000000000607E-2</v>
      </c>
      <c r="X40" s="62">
        <f t="shared" si="16"/>
        <v>9.0000000000000538E-2</v>
      </c>
      <c r="Z40" s="26"/>
      <c r="AA40" s="26"/>
      <c r="AB40" s="26"/>
      <c r="AC40" s="26">
        <v>2</v>
      </c>
      <c r="AD40" s="26">
        <v>5618.092314700054</v>
      </c>
      <c r="AE40" s="26">
        <v>6039.4492383025581</v>
      </c>
      <c r="AF40" s="26">
        <v>6460.8061619050623</v>
      </c>
      <c r="AG40" s="26">
        <v>7724.8769327125738</v>
      </c>
      <c r="AH40" s="26">
        <v>10463.69693612885</v>
      </c>
      <c r="AI40" s="26"/>
      <c r="AJ40" s="26"/>
      <c r="AK40" s="26"/>
      <c r="AL40" s="26">
        <v>2</v>
      </c>
      <c r="AM40" s="31">
        <f t="shared" si="6"/>
        <v>0</v>
      </c>
      <c r="AN40" s="31">
        <f t="shared" si="7"/>
        <v>459.27904672672958</v>
      </c>
      <c r="AO40" s="31">
        <f t="shared" si="8"/>
        <v>918.55809345345915</v>
      </c>
      <c r="AP40" s="31">
        <f t="shared" si="9"/>
        <v>2296.3952336336488</v>
      </c>
      <c r="AQ40" s="31">
        <f t="shared" si="10"/>
        <v>5281.709037357391</v>
      </c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</row>
    <row r="41" spans="2:150" ht="15.75" thickBot="1" x14ac:dyDescent="0.3">
      <c r="B41" s="16"/>
      <c r="C41" s="68" t="s">
        <v>18</v>
      </c>
      <c r="E41" s="18"/>
      <c r="G41" s="66"/>
      <c r="H41" s="67"/>
      <c r="I41" s="35">
        <v>3</v>
      </c>
      <c r="J41" s="57">
        <f>'Controle RT'!G58</f>
        <v>6368.6694479439839</v>
      </c>
      <c r="K41" s="58">
        <f>'Controle RT'!H58</f>
        <v>6846.319656539783</v>
      </c>
      <c r="L41" s="10">
        <f>'Controle RT'!I58</f>
        <v>7323.9698651355811</v>
      </c>
      <c r="M41" s="10">
        <f>'Controle RT'!J58</f>
        <v>8756.9204909229775</v>
      </c>
      <c r="N41" s="59">
        <f>'Controle RT'!K58</f>
        <v>11861.646846795669</v>
      </c>
      <c r="Q41" s="66"/>
      <c r="R41" s="67"/>
      <c r="S41" s="2">
        <v>3</v>
      </c>
      <c r="T41" s="60">
        <f t="shared" si="12"/>
        <v>9.0000000000000399E-2</v>
      </c>
      <c r="U41" s="61">
        <f t="shared" si="13"/>
        <v>9.0000000000000455E-2</v>
      </c>
      <c r="V41" s="61">
        <f t="shared" si="14"/>
        <v>9.0000000000000357E-2</v>
      </c>
      <c r="W41" s="61">
        <f t="shared" si="15"/>
        <v>9.0000000000000357E-2</v>
      </c>
      <c r="X41" s="62">
        <f t="shared" si="16"/>
        <v>9.0000000000000344E-2</v>
      </c>
      <c r="Z41" s="26"/>
      <c r="AA41" s="26"/>
      <c r="AB41" s="26"/>
      <c r="AC41" s="26">
        <v>3</v>
      </c>
      <c r="AD41" s="26">
        <v>5842.8160072880564</v>
      </c>
      <c r="AE41" s="26">
        <v>6281.0272078346607</v>
      </c>
      <c r="AF41" s="26">
        <v>6719.2384083812649</v>
      </c>
      <c r="AG41" s="26">
        <v>8033.8720100210776</v>
      </c>
      <c r="AH41" s="26">
        <v>10882.244813574005</v>
      </c>
      <c r="AI41" s="26"/>
      <c r="AJ41" s="26"/>
      <c r="AK41" s="26"/>
      <c r="AL41" s="26">
        <v>3</v>
      </c>
      <c r="AM41" s="31">
        <f>J41-J41</f>
        <v>0</v>
      </c>
      <c r="AN41" s="31">
        <f>K41-J41</f>
        <v>477.65020859579909</v>
      </c>
      <c r="AO41" s="31">
        <f>L41-J41</f>
        <v>955.30041719159726</v>
      </c>
      <c r="AP41" s="31">
        <f>M41-J41</f>
        <v>2388.2510429789936</v>
      </c>
      <c r="AQ41" s="31">
        <f t="shared" si="10"/>
        <v>5492.9773988516854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</row>
    <row r="42" spans="2:150" ht="15.75" thickBot="1" x14ac:dyDescent="0.3">
      <c r="B42" s="16"/>
      <c r="C42" s="69" t="s">
        <v>23</v>
      </c>
      <c r="D42" s="91">
        <v>1.1499999999999999</v>
      </c>
      <c r="E42" s="18"/>
      <c r="G42" s="55"/>
      <c r="H42" s="56"/>
      <c r="I42" s="35">
        <v>4</v>
      </c>
      <c r="J42" s="57">
        <f>'Controle RT'!G60</f>
        <v>6623.4162258617434</v>
      </c>
      <c r="K42" s="58">
        <f>'Controle RT'!H60</f>
        <v>7120.172442801374</v>
      </c>
      <c r="L42" s="10">
        <f>'Controle RT'!I60</f>
        <v>7616.9286597410046</v>
      </c>
      <c r="M42" s="10">
        <f>'Controle RT'!J60</f>
        <v>9107.1973105598972</v>
      </c>
      <c r="N42" s="59">
        <f>'Controle RT'!K60</f>
        <v>12336.112720667497</v>
      </c>
      <c r="Q42" s="55"/>
      <c r="R42" s="56"/>
      <c r="S42" s="2">
        <v>4</v>
      </c>
      <c r="T42" s="60">
        <f t="shared" si="12"/>
        <v>9.000000000000051E-2</v>
      </c>
      <c r="U42" s="61">
        <f t="shared" si="13"/>
        <v>9.0000000000000455E-2</v>
      </c>
      <c r="V42" s="61">
        <f t="shared" si="14"/>
        <v>9.0000000000000413E-2</v>
      </c>
      <c r="W42" s="61">
        <f t="shared" si="15"/>
        <v>9.0000000000000538E-2</v>
      </c>
      <c r="X42" s="62">
        <f t="shared" si="16"/>
        <v>9.0000000000000413E-2</v>
      </c>
      <c r="Z42" s="26"/>
      <c r="AA42" s="26"/>
      <c r="AB42" s="26"/>
      <c r="AC42" s="26">
        <v>4</v>
      </c>
      <c r="AD42" s="26">
        <v>6076.5286475795783</v>
      </c>
      <c r="AE42" s="26">
        <v>6532.2682961480468</v>
      </c>
      <c r="AF42" s="26">
        <v>6988.0079447165153</v>
      </c>
      <c r="AG42" s="26">
        <v>8355.22689042192</v>
      </c>
      <c r="AH42" s="26">
        <v>11317.534606116966</v>
      </c>
      <c r="AI42" s="26"/>
      <c r="AJ42" s="26"/>
      <c r="AK42" s="26"/>
      <c r="AL42" s="26">
        <v>4</v>
      </c>
      <c r="AM42" s="31">
        <f t="shared" ref="AM42:AM43" si="17">J42-J42</f>
        <v>0</v>
      </c>
      <c r="AN42" s="31">
        <f t="shared" ref="AN42:AN43" si="18">K42-J42</f>
        <v>496.75621693963058</v>
      </c>
      <c r="AO42" s="31">
        <f t="shared" ref="AO42:AO43" si="19">L42-J42</f>
        <v>993.51243387926115</v>
      </c>
      <c r="AP42" s="31">
        <f t="shared" ref="AP42:AP43" si="20">M42-J42</f>
        <v>2483.7810846981538</v>
      </c>
      <c r="AQ42" s="31">
        <f t="shared" si="10"/>
        <v>5712.6964948057539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</row>
    <row r="43" spans="2:150" ht="15.75" thickBot="1" x14ac:dyDescent="0.3">
      <c r="B43" s="16"/>
      <c r="C43" s="71" t="s">
        <v>22</v>
      </c>
      <c r="D43" s="92">
        <v>0.5</v>
      </c>
      <c r="E43" s="18"/>
      <c r="G43" s="38" t="s">
        <v>15</v>
      </c>
      <c r="H43" s="39" t="s">
        <v>14</v>
      </c>
      <c r="I43" s="38" t="s">
        <v>9</v>
      </c>
      <c r="J43" s="73">
        <f>'Controle RT'!G62</f>
        <v>7285.7578484479181</v>
      </c>
      <c r="K43" s="74">
        <f>'Controle RT'!H62</f>
        <v>7832.1896870815117</v>
      </c>
      <c r="L43" s="75">
        <f>'Controle RT'!I62</f>
        <v>8378.6215257151052</v>
      </c>
      <c r="M43" s="75">
        <f>'Controle RT'!J62</f>
        <v>10017.917041615889</v>
      </c>
      <c r="N43" s="76">
        <f>'Controle RT'!K62</f>
        <v>13569.723992734249</v>
      </c>
      <c r="Q43" s="38" t="s">
        <v>15</v>
      </c>
      <c r="R43" s="39" t="s">
        <v>14</v>
      </c>
      <c r="S43" s="41" t="s">
        <v>9</v>
      </c>
      <c r="T43" s="77">
        <f t="shared" si="12"/>
        <v>9.0000000000000524E-2</v>
      </c>
      <c r="U43" s="78">
        <f t="shared" si="13"/>
        <v>9.0000000000000455E-2</v>
      </c>
      <c r="V43" s="78">
        <f t="shared" si="14"/>
        <v>9.0000000000000385E-2</v>
      </c>
      <c r="W43" s="78">
        <f t="shared" si="15"/>
        <v>9.0000000000000621E-2</v>
      </c>
      <c r="X43" s="79">
        <f t="shared" si="16"/>
        <v>9.0000000000000524E-2</v>
      </c>
      <c r="Z43" s="26"/>
      <c r="AA43" s="26" t="s">
        <v>15</v>
      </c>
      <c r="AB43" s="26" t="s">
        <v>14</v>
      </c>
      <c r="AC43" s="26" t="s">
        <v>9</v>
      </c>
      <c r="AD43" s="26">
        <v>6684.1815123375363</v>
      </c>
      <c r="AE43" s="26">
        <v>7185.4951257628518</v>
      </c>
      <c r="AF43" s="26">
        <v>7686.8087391881672</v>
      </c>
      <c r="AG43" s="26">
        <v>9190.7495794641127</v>
      </c>
      <c r="AH43" s="26">
        <v>12449.288066728663</v>
      </c>
      <c r="AI43" s="26"/>
      <c r="AJ43" s="26" t="s">
        <v>15</v>
      </c>
      <c r="AK43" s="26" t="s">
        <v>14</v>
      </c>
      <c r="AL43" s="26" t="s">
        <v>9</v>
      </c>
      <c r="AM43" s="31">
        <f t="shared" si="17"/>
        <v>0</v>
      </c>
      <c r="AN43" s="31">
        <f t="shared" si="18"/>
        <v>546.43183863359354</v>
      </c>
      <c r="AO43" s="31">
        <f t="shared" si="19"/>
        <v>1092.8636772671871</v>
      </c>
      <c r="AP43" s="31">
        <f t="shared" si="20"/>
        <v>2732.1591931679704</v>
      </c>
      <c r="AQ43" s="31">
        <f t="shared" si="10"/>
        <v>6283.9661442863307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</row>
    <row r="44" spans="2:150" x14ac:dyDescent="0.25">
      <c r="B44" s="16"/>
      <c r="C44" s="71" t="s">
        <v>43</v>
      </c>
      <c r="D44" s="92">
        <v>0.2</v>
      </c>
      <c r="E44" s="18"/>
      <c r="G44" s="35"/>
      <c r="H44" s="35"/>
      <c r="I44" s="35"/>
      <c r="Q44" s="35"/>
      <c r="R44" s="3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</row>
    <row r="45" spans="2:150" ht="15.75" thickBot="1" x14ac:dyDescent="0.3">
      <c r="B45" s="16"/>
      <c r="C45" s="80" t="s">
        <v>42</v>
      </c>
      <c r="D45" s="93">
        <v>0.1</v>
      </c>
      <c r="E45" s="18"/>
      <c r="G45" s="35"/>
      <c r="H45" s="35"/>
      <c r="I45" s="35"/>
      <c r="Q45" s="35"/>
      <c r="R45" s="3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</row>
    <row r="46" spans="2:150" ht="15.75" thickBot="1" x14ac:dyDescent="0.3">
      <c r="B46" s="16"/>
      <c r="C46" s="82"/>
      <c r="E46" s="18"/>
      <c r="G46" s="94" t="s">
        <v>18</v>
      </c>
      <c r="H46" s="35"/>
      <c r="I46" s="35"/>
      <c r="Q46" s="94" t="s">
        <v>18</v>
      </c>
      <c r="R46" s="35"/>
      <c r="Z46" s="26"/>
      <c r="AA46" s="26" t="s">
        <v>18</v>
      </c>
      <c r="AB46" s="26"/>
      <c r="AC46" s="26"/>
      <c r="AD46" s="26"/>
      <c r="AE46" s="26"/>
      <c r="AF46" s="26"/>
      <c r="AG46" s="26"/>
      <c r="AH46" s="26"/>
      <c r="AI46" s="26"/>
      <c r="AJ46" s="26" t="s">
        <v>18</v>
      </c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</row>
    <row r="47" spans="2:150" ht="15.75" thickBot="1" x14ac:dyDescent="0.3">
      <c r="B47" s="16"/>
      <c r="C47" s="68" t="s">
        <v>17</v>
      </c>
      <c r="E47" s="18"/>
      <c r="G47" s="35"/>
      <c r="H47" s="35"/>
      <c r="I47" s="35"/>
      <c r="Q47" s="35"/>
      <c r="R47" s="3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</row>
    <row r="48" spans="2:150" ht="15.75" thickBot="1" x14ac:dyDescent="0.3">
      <c r="B48" s="16"/>
      <c r="C48" s="69" t="s">
        <v>23</v>
      </c>
      <c r="D48" s="91">
        <v>0.86250000000000004</v>
      </c>
      <c r="E48" s="18"/>
      <c r="G48" s="38" t="s">
        <v>1</v>
      </c>
      <c r="H48" s="39" t="s">
        <v>2</v>
      </c>
      <c r="I48" s="35"/>
      <c r="Q48" s="38" t="s">
        <v>1</v>
      </c>
      <c r="R48" s="39" t="s">
        <v>2</v>
      </c>
      <c r="Z48" s="26"/>
      <c r="AA48" s="26" t="s">
        <v>1</v>
      </c>
      <c r="AB48" s="26" t="s">
        <v>2</v>
      </c>
      <c r="AC48" s="26"/>
      <c r="AD48" s="26"/>
      <c r="AE48" s="26"/>
      <c r="AF48" s="26"/>
      <c r="AG48" s="26"/>
      <c r="AH48" s="26"/>
      <c r="AI48" s="26"/>
      <c r="AJ48" s="26" t="s">
        <v>1</v>
      </c>
      <c r="AK48" s="26" t="s">
        <v>2</v>
      </c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</row>
    <row r="49" spans="2:150" ht="15.75" thickBot="1" x14ac:dyDescent="0.3">
      <c r="B49" s="16"/>
      <c r="C49" s="71" t="s">
        <v>22</v>
      </c>
      <c r="D49" s="92">
        <v>0.375</v>
      </c>
      <c r="E49" s="18"/>
      <c r="G49" s="99" t="s">
        <v>5</v>
      </c>
      <c r="H49" s="100"/>
      <c r="I49" s="40" t="s">
        <v>24</v>
      </c>
      <c r="J49" s="41" t="s">
        <v>84</v>
      </c>
      <c r="K49" s="42" t="str">
        <f>'Controle RT'!H68</f>
        <v>Aperfeiçoado</v>
      </c>
      <c r="L49" s="42" t="str">
        <f>'Controle RT'!I68</f>
        <v>Especialista</v>
      </c>
      <c r="M49" s="42" t="str">
        <f>'Controle RT'!J68</f>
        <v>Mestre</v>
      </c>
      <c r="N49" s="39" t="str">
        <f>'Controle RT'!K68</f>
        <v>Doutor</v>
      </c>
      <c r="Q49" s="99" t="s">
        <v>5</v>
      </c>
      <c r="R49" s="100"/>
      <c r="S49" s="95" t="s">
        <v>24</v>
      </c>
      <c r="T49" s="41" t="s">
        <v>84</v>
      </c>
      <c r="U49" s="43" t="s">
        <v>20</v>
      </c>
      <c r="V49" s="43" t="s">
        <v>21</v>
      </c>
      <c r="W49" s="43" t="s">
        <v>22</v>
      </c>
      <c r="X49" s="44" t="s">
        <v>23</v>
      </c>
      <c r="Z49" s="26"/>
      <c r="AA49" s="26" t="s">
        <v>5</v>
      </c>
      <c r="AB49" s="26"/>
      <c r="AC49" s="26" t="s">
        <v>24</v>
      </c>
      <c r="AD49" s="26" t="s">
        <v>19</v>
      </c>
      <c r="AE49" s="26" t="s">
        <v>20</v>
      </c>
      <c r="AF49" s="26" t="s">
        <v>21</v>
      </c>
      <c r="AG49" s="26" t="s">
        <v>22</v>
      </c>
      <c r="AH49" s="26" t="s">
        <v>23</v>
      </c>
      <c r="AI49" s="26"/>
      <c r="AJ49" s="26" t="s">
        <v>5</v>
      </c>
      <c r="AK49" s="26"/>
      <c r="AL49" s="26" t="s">
        <v>24</v>
      </c>
      <c r="AM49" s="26" t="s">
        <v>19</v>
      </c>
      <c r="AN49" s="26" t="s">
        <v>20</v>
      </c>
      <c r="AO49" s="26" t="s">
        <v>21</v>
      </c>
      <c r="AP49" s="26" t="s">
        <v>22</v>
      </c>
      <c r="AQ49" s="26" t="s">
        <v>23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</row>
    <row r="50" spans="2:150" x14ac:dyDescent="0.25">
      <c r="B50" s="16"/>
      <c r="C50" s="71" t="s">
        <v>43</v>
      </c>
      <c r="D50" s="92">
        <v>0.15</v>
      </c>
      <c r="E50" s="18"/>
      <c r="G50" s="45" t="s">
        <v>3</v>
      </c>
      <c r="H50" s="44" t="s">
        <v>4</v>
      </c>
      <c r="I50" s="45">
        <v>1</v>
      </c>
      <c r="J50" s="46">
        <f>'Controle RT'!G69</f>
        <v>4875.1776</v>
      </c>
      <c r="K50" s="47">
        <f>'Controle RT'!H69</f>
        <v>5362.6953599999997</v>
      </c>
      <c r="L50" s="48">
        <f>'Controle RT'!I69</f>
        <v>5850.2131200000003</v>
      </c>
      <c r="M50" s="48">
        <f>'Controle RT'!J69</f>
        <v>7312.7664000000004</v>
      </c>
      <c r="N50" s="49">
        <f>'Controle RT'!K69</f>
        <v>10481.631839999998</v>
      </c>
      <c r="Q50" s="45" t="s">
        <v>3</v>
      </c>
      <c r="R50" s="44" t="s">
        <v>4</v>
      </c>
      <c r="S50" s="85">
        <v>1</v>
      </c>
      <c r="T50" s="50">
        <f>(J50-AD50)/AD50</f>
        <v>8.9999999999999913E-2</v>
      </c>
      <c r="U50" s="51">
        <f t="shared" ref="U50:U62" si="21">(K50-AE50)/AE50</f>
        <v>8.9999999999999844E-2</v>
      </c>
      <c r="V50" s="51">
        <f t="shared" ref="V50:V62" si="22">(L50-AF50)/AF50</f>
        <v>8.9999999999999941E-2</v>
      </c>
      <c r="W50" s="51">
        <f t="shared" ref="W50:W62" si="23">(M50-AG50)/AG50</f>
        <v>8.9999999999999913E-2</v>
      </c>
      <c r="X50" s="52">
        <f t="shared" ref="X50:X62" si="24">(N50-AH50)/AH50</f>
        <v>8.9999999999999872E-2</v>
      </c>
      <c r="Z50" s="26"/>
      <c r="AA50" s="26" t="s">
        <v>3</v>
      </c>
      <c r="AB50" s="26" t="s">
        <v>4</v>
      </c>
      <c r="AC50" s="26">
        <v>1</v>
      </c>
      <c r="AD50" s="26">
        <v>4472.6400000000003</v>
      </c>
      <c r="AE50" s="26">
        <v>4919.9040000000005</v>
      </c>
      <c r="AF50" s="26">
        <v>5367.1680000000006</v>
      </c>
      <c r="AG50" s="26">
        <v>6708.9600000000009</v>
      </c>
      <c r="AH50" s="26">
        <v>9616.1759999999995</v>
      </c>
      <c r="AI50" s="26"/>
      <c r="AJ50" s="26" t="s">
        <v>3</v>
      </c>
      <c r="AK50" s="26" t="s">
        <v>4</v>
      </c>
      <c r="AL50" s="26">
        <v>1</v>
      </c>
      <c r="AM50" s="31">
        <f>J50-J50</f>
        <v>0</v>
      </c>
      <c r="AN50" s="31">
        <f>K50-J50</f>
        <v>487.51775999999973</v>
      </c>
      <c r="AO50" s="31">
        <f>L50-J50</f>
        <v>975.03552000000036</v>
      </c>
      <c r="AP50" s="31">
        <f>M50-J50</f>
        <v>2437.5888000000004</v>
      </c>
      <c r="AQ50" s="31">
        <f>N50-J50</f>
        <v>5606.4542399999982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</row>
    <row r="51" spans="2:150" ht="15.75" thickBot="1" x14ac:dyDescent="0.3">
      <c r="B51" s="16"/>
      <c r="C51" s="80" t="s">
        <v>42</v>
      </c>
      <c r="D51" s="93">
        <v>7.4999999999999997E-2</v>
      </c>
      <c r="E51" s="18"/>
      <c r="G51" s="55"/>
      <c r="H51" s="56"/>
      <c r="I51" s="55">
        <v>2</v>
      </c>
      <c r="J51" s="57">
        <f>'Controle RT'!G71</f>
        <v>5118.9364800000003</v>
      </c>
      <c r="K51" s="58">
        <f>'Controle RT'!H71</f>
        <v>5630.8301280000005</v>
      </c>
      <c r="L51" s="10">
        <f>'Controle RT'!I71</f>
        <v>6142.7237760000007</v>
      </c>
      <c r="M51" s="10">
        <f>'Controle RT'!J71</f>
        <v>7678.4047200000005</v>
      </c>
      <c r="N51" s="59">
        <f>'Controle RT'!K71</f>
        <v>11005.713432</v>
      </c>
      <c r="Q51" s="55"/>
      <c r="R51" s="56"/>
      <c r="S51" s="86">
        <v>2</v>
      </c>
      <c r="T51" s="60">
        <f t="shared" ref="T51:T62" si="25">(J51-AD51)/AD51</f>
        <v>9.000000000000008E-2</v>
      </c>
      <c r="U51" s="61">
        <f t="shared" si="21"/>
        <v>9.0000000000000135E-2</v>
      </c>
      <c r="V51" s="61">
        <f t="shared" si="22"/>
        <v>9.0000000000000177E-2</v>
      </c>
      <c r="W51" s="61">
        <f t="shared" si="23"/>
        <v>9.0000000000000149E-2</v>
      </c>
      <c r="X51" s="62">
        <f t="shared" si="24"/>
        <v>9.0000000000000219E-2</v>
      </c>
      <c r="Z51" s="26"/>
      <c r="AA51" s="26"/>
      <c r="AB51" s="26"/>
      <c r="AC51" s="26">
        <v>2</v>
      </c>
      <c r="AD51" s="26">
        <v>4696.2719999999999</v>
      </c>
      <c r="AE51" s="26">
        <v>5165.8991999999998</v>
      </c>
      <c r="AF51" s="26">
        <v>5635.5263999999997</v>
      </c>
      <c r="AG51" s="26">
        <v>7044.4079999999994</v>
      </c>
      <c r="AH51" s="26">
        <v>10096.984799999998</v>
      </c>
      <c r="AI51" s="26"/>
      <c r="AJ51" s="26"/>
      <c r="AK51" s="26"/>
      <c r="AL51" s="26">
        <v>2</v>
      </c>
      <c r="AM51" s="31">
        <f t="shared" ref="AM51:AM62" si="26">J51-J51</f>
        <v>0</v>
      </c>
      <c r="AN51" s="31">
        <f t="shared" ref="AN51:AN62" si="27">K51-J51</f>
        <v>511.89364800000021</v>
      </c>
      <c r="AO51" s="31">
        <f t="shared" ref="AO51:AO62" si="28">L51-J51</f>
        <v>1023.7872960000004</v>
      </c>
      <c r="AP51" s="31">
        <f t="shared" ref="AP51:AP62" si="29">M51-J51</f>
        <v>2559.4682400000002</v>
      </c>
      <c r="AQ51" s="31">
        <f t="shared" ref="AQ51:AQ62" si="30">N51-J51</f>
        <v>5886.7769520000002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</row>
    <row r="52" spans="2:150" ht="15.75" thickBot="1" x14ac:dyDescent="0.3">
      <c r="B52" s="16"/>
      <c r="C52" s="82"/>
      <c r="E52" s="18"/>
      <c r="G52" s="45" t="s">
        <v>7</v>
      </c>
      <c r="H52" s="44" t="s">
        <v>8</v>
      </c>
      <c r="I52" s="45">
        <v>1</v>
      </c>
      <c r="J52" s="57">
        <f>'Controle RT'!G73</f>
        <v>5400.4779864000002</v>
      </c>
      <c r="K52" s="58">
        <f>'Controle RT'!H73</f>
        <v>5940.5257850400003</v>
      </c>
      <c r="L52" s="10">
        <f>'Controle RT'!I73</f>
        <v>6480.5735836800004</v>
      </c>
      <c r="M52" s="10">
        <f>'Controle RT'!J73</f>
        <v>8100.7169795999998</v>
      </c>
      <c r="N52" s="59">
        <f>'Controle RT'!K73</f>
        <v>11611.027670759999</v>
      </c>
      <c r="Q52" s="45" t="s">
        <v>7</v>
      </c>
      <c r="R52" s="44" t="s">
        <v>8</v>
      </c>
      <c r="S52" s="85">
        <v>1</v>
      </c>
      <c r="T52" s="60">
        <f t="shared" si="25"/>
        <v>9.0000000000000011E-2</v>
      </c>
      <c r="U52" s="61">
        <f t="shared" si="21"/>
        <v>0.09</v>
      </c>
      <c r="V52" s="61">
        <f t="shared" si="22"/>
        <v>8.9999999999999983E-2</v>
      </c>
      <c r="W52" s="61">
        <f t="shared" si="23"/>
        <v>8.9999999999999955E-2</v>
      </c>
      <c r="X52" s="62">
        <f t="shared" si="24"/>
        <v>8.9999999999999872E-2</v>
      </c>
      <c r="Z52" s="26"/>
      <c r="AA52" s="26" t="s">
        <v>7</v>
      </c>
      <c r="AB52" s="26" t="s">
        <v>8</v>
      </c>
      <c r="AC52" s="26">
        <v>1</v>
      </c>
      <c r="AD52" s="26">
        <v>4954.5669600000001</v>
      </c>
      <c r="AE52" s="26">
        <v>5450.0236560000003</v>
      </c>
      <c r="AF52" s="26">
        <v>5945.4803520000005</v>
      </c>
      <c r="AG52" s="26">
        <v>7431.8504400000002</v>
      </c>
      <c r="AH52" s="26">
        <v>10652.318964</v>
      </c>
      <c r="AI52" s="26"/>
      <c r="AJ52" s="26" t="s">
        <v>7</v>
      </c>
      <c r="AK52" s="26" t="s">
        <v>8</v>
      </c>
      <c r="AL52" s="26">
        <v>1</v>
      </c>
      <c r="AM52" s="31">
        <f t="shared" si="26"/>
        <v>0</v>
      </c>
      <c r="AN52" s="31">
        <f t="shared" si="27"/>
        <v>540.04779864000011</v>
      </c>
      <c r="AO52" s="31">
        <f t="shared" si="28"/>
        <v>1080.0955972800002</v>
      </c>
      <c r="AP52" s="31">
        <f t="shared" si="29"/>
        <v>2700.2389931999996</v>
      </c>
      <c r="AQ52" s="31">
        <f t="shared" si="30"/>
        <v>6210.5496843599985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</row>
    <row r="53" spans="2:150" ht="15.75" thickBot="1" x14ac:dyDescent="0.3">
      <c r="B53" s="16"/>
      <c r="C53" s="68" t="s">
        <v>16</v>
      </c>
      <c r="E53" s="18"/>
      <c r="G53" s="55"/>
      <c r="H53" s="56"/>
      <c r="I53" s="55">
        <v>2</v>
      </c>
      <c r="J53" s="57">
        <f>'Controle RT'!G75</f>
        <v>5670.5018857200002</v>
      </c>
      <c r="K53" s="58">
        <f>'Controle RT'!H75</f>
        <v>6237.5520742919998</v>
      </c>
      <c r="L53" s="10">
        <f>'Controle RT'!I75</f>
        <v>6804.6022628640003</v>
      </c>
      <c r="M53" s="10">
        <f>'Controle RT'!J75</f>
        <v>8505.7528285799999</v>
      </c>
      <c r="N53" s="59">
        <f>'Controle RT'!K75</f>
        <v>12191.579054297999</v>
      </c>
      <c r="Q53" s="55"/>
      <c r="R53" s="56"/>
      <c r="S53" s="86">
        <v>2</v>
      </c>
      <c r="T53" s="60">
        <f t="shared" si="25"/>
        <v>9.0000000000000094E-2</v>
      </c>
      <c r="U53" s="61">
        <f t="shared" si="21"/>
        <v>8.9999999999999969E-2</v>
      </c>
      <c r="V53" s="61">
        <f t="shared" si="22"/>
        <v>9.0000000000000163E-2</v>
      </c>
      <c r="W53" s="61">
        <f t="shared" si="23"/>
        <v>9.0000000000000108E-2</v>
      </c>
      <c r="X53" s="62">
        <f t="shared" si="24"/>
        <v>9.0000000000000094E-2</v>
      </c>
      <c r="Z53" s="26"/>
      <c r="AA53" s="26"/>
      <c r="AB53" s="26"/>
      <c r="AC53" s="26">
        <v>2</v>
      </c>
      <c r="AD53" s="26">
        <v>5202.2953079999997</v>
      </c>
      <c r="AE53" s="26">
        <v>5722.5248388</v>
      </c>
      <c r="AF53" s="26">
        <v>6242.7543695999993</v>
      </c>
      <c r="AG53" s="26">
        <v>7803.4429619999992</v>
      </c>
      <c r="AH53" s="26">
        <v>11184.934912199999</v>
      </c>
      <c r="AI53" s="26"/>
      <c r="AJ53" s="26"/>
      <c r="AK53" s="26"/>
      <c r="AL53" s="26">
        <v>2</v>
      </c>
      <c r="AM53" s="31">
        <f t="shared" si="26"/>
        <v>0</v>
      </c>
      <c r="AN53" s="31">
        <f t="shared" si="27"/>
        <v>567.05018857199957</v>
      </c>
      <c r="AO53" s="31">
        <f t="shared" si="28"/>
        <v>1134.100377144</v>
      </c>
      <c r="AP53" s="31">
        <f t="shared" si="29"/>
        <v>2835.2509428599997</v>
      </c>
      <c r="AQ53" s="31">
        <f t="shared" si="30"/>
        <v>6521.0771685779991</v>
      </c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</row>
    <row r="54" spans="2:150" x14ac:dyDescent="0.25">
      <c r="B54" s="16"/>
      <c r="C54" s="69" t="s">
        <v>23</v>
      </c>
      <c r="D54" s="91">
        <v>0.57499999999999996</v>
      </c>
      <c r="E54" s="18"/>
      <c r="G54" s="45" t="s">
        <v>11</v>
      </c>
      <c r="H54" s="44" t="s">
        <v>10</v>
      </c>
      <c r="I54" s="35">
        <v>1</v>
      </c>
      <c r="J54" s="57">
        <f>'Controle RT'!G77</f>
        <v>5982.3794894346001</v>
      </c>
      <c r="K54" s="58">
        <f>'Controle RT'!H77</f>
        <v>6580.6174383780599</v>
      </c>
      <c r="L54" s="10">
        <f>'Controle RT'!I77</f>
        <v>7178.8553873215205</v>
      </c>
      <c r="M54" s="10">
        <f>'Controle RT'!J77</f>
        <v>8973.5692341519007</v>
      </c>
      <c r="N54" s="59">
        <f>'Controle RT'!K77</f>
        <v>12862.115902284389</v>
      </c>
      <c r="Q54" s="45" t="s">
        <v>11</v>
      </c>
      <c r="R54" s="44" t="s">
        <v>10</v>
      </c>
      <c r="S54" s="2">
        <v>1</v>
      </c>
      <c r="T54" s="60">
        <f t="shared" si="25"/>
        <v>9.000000000000008E-2</v>
      </c>
      <c r="U54" s="61">
        <f t="shared" si="21"/>
        <v>8.9999999999999969E-2</v>
      </c>
      <c r="V54" s="61">
        <f t="shared" si="22"/>
        <v>9.0000000000000163E-2</v>
      </c>
      <c r="W54" s="61">
        <f t="shared" si="23"/>
        <v>9.0000000000000246E-2</v>
      </c>
      <c r="X54" s="62">
        <f t="shared" si="24"/>
        <v>9.000000000000008E-2</v>
      </c>
      <c r="Z54" s="26"/>
      <c r="AA54" s="26" t="s">
        <v>11</v>
      </c>
      <c r="AB54" s="26" t="s">
        <v>10</v>
      </c>
      <c r="AC54" s="26">
        <v>1</v>
      </c>
      <c r="AD54" s="26">
        <v>5488.4215499399997</v>
      </c>
      <c r="AE54" s="26">
        <v>6037.2637049340001</v>
      </c>
      <c r="AF54" s="26">
        <v>6586.1058599279995</v>
      </c>
      <c r="AG54" s="26">
        <v>8232.6323249099987</v>
      </c>
      <c r="AH54" s="26">
        <v>11800.106332370999</v>
      </c>
      <c r="AI54" s="26"/>
      <c r="AJ54" s="26" t="s">
        <v>11</v>
      </c>
      <c r="AK54" s="26" t="s">
        <v>10</v>
      </c>
      <c r="AL54" s="26">
        <v>1</v>
      </c>
      <c r="AM54" s="31">
        <f t="shared" si="26"/>
        <v>0</v>
      </c>
      <c r="AN54" s="31">
        <f t="shared" si="27"/>
        <v>598.23794894345974</v>
      </c>
      <c r="AO54" s="31">
        <f t="shared" si="28"/>
        <v>1196.4758978869204</v>
      </c>
      <c r="AP54" s="31">
        <f t="shared" si="29"/>
        <v>2991.1897447173005</v>
      </c>
      <c r="AQ54" s="31">
        <f t="shared" si="30"/>
        <v>6879.7364128497893</v>
      </c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</row>
    <row r="55" spans="2:150" x14ac:dyDescent="0.25">
      <c r="B55" s="16"/>
      <c r="C55" s="71" t="s">
        <v>22</v>
      </c>
      <c r="D55" s="92">
        <v>0.25</v>
      </c>
      <c r="E55" s="18"/>
      <c r="G55" s="66"/>
      <c r="H55" s="67"/>
      <c r="I55" s="35">
        <v>2</v>
      </c>
      <c r="J55" s="57">
        <f>'Controle RT'!G79</f>
        <v>6221.6746690119844</v>
      </c>
      <c r="K55" s="58">
        <f>'Controle RT'!H79</f>
        <v>6843.8421359131826</v>
      </c>
      <c r="L55" s="10">
        <f>'Controle RT'!I79</f>
        <v>7466.0096028143817</v>
      </c>
      <c r="M55" s="10">
        <f>'Controle RT'!J79</f>
        <v>9332.5120035179771</v>
      </c>
      <c r="N55" s="59">
        <f>'Controle RT'!K79</f>
        <v>13376.600538375766</v>
      </c>
      <c r="Q55" s="66"/>
      <c r="R55" s="67"/>
      <c r="S55" s="2">
        <v>2</v>
      </c>
      <c r="T55" s="60">
        <f t="shared" si="25"/>
        <v>9.0000000000000163E-2</v>
      </c>
      <c r="U55" s="61">
        <f t="shared" si="21"/>
        <v>9.0000000000000149E-2</v>
      </c>
      <c r="V55" s="61">
        <f t="shared" si="22"/>
        <v>9.0000000000000274E-2</v>
      </c>
      <c r="W55" s="61">
        <f t="shared" si="23"/>
        <v>9.000000000000033E-2</v>
      </c>
      <c r="X55" s="62">
        <f t="shared" si="24"/>
        <v>9.0000000000000038E-2</v>
      </c>
      <c r="Z55" s="26"/>
      <c r="AA55" s="26"/>
      <c r="AB55" s="26"/>
      <c r="AC55" s="26">
        <v>2</v>
      </c>
      <c r="AD55" s="26">
        <v>5707.9584119375995</v>
      </c>
      <c r="AE55" s="26">
        <v>6278.7542531313593</v>
      </c>
      <c r="AF55" s="26">
        <v>6849.5500943251191</v>
      </c>
      <c r="AG55" s="26">
        <v>8561.9376179063984</v>
      </c>
      <c r="AH55" s="26">
        <v>12272.11058566584</v>
      </c>
      <c r="AI55" s="26"/>
      <c r="AJ55" s="26"/>
      <c r="AK55" s="26"/>
      <c r="AL55" s="26">
        <v>2</v>
      </c>
      <c r="AM55" s="31">
        <f t="shared" si="26"/>
        <v>0</v>
      </c>
      <c r="AN55" s="31">
        <f t="shared" si="27"/>
        <v>622.16746690119817</v>
      </c>
      <c r="AO55" s="31">
        <f t="shared" si="28"/>
        <v>1244.3349338023972</v>
      </c>
      <c r="AP55" s="31">
        <f t="shared" si="29"/>
        <v>3110.8373345059927</v>
      </c>
      <c r="AQ55" s="31">
        <f t="shared" si="30"/>
        <v>7154.9258693637812</v>
      </c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</row>
    <row r="56" spans="2:150" x14ac:dyDescent="0.25">
      <c r="B56" s="16"/>
      <c r="C56" s="71" t="s">
        <v>43</v>
      </c>
      <c r="D56" s="92">
        <v>0.1</v>
      </c>
      <c r="E56" s="18"/>
      <c r="G56" s="66"/>
      <c r="H56" s="67"/>
      <c r="I56" s="35">
        <v>3</v>
      </c>
      <c r="J56" s="57">
        <f>'Controle RT'!G81</f>
        <v>6470.5416557724639</v>
      </c>
      <c r="K56" s="58">
        <f>'Controle RT'!H81</f>
        <v>7117.5958213497106</v>
      </c>
      <c r="L56" s="10">
        <f>'Controle RT'!I81</f>
        <v>7764.6499869269564</v>
      </c>
      <c r="M56" s="10">
        <f>'Controle RT'!J81</f>
        <v>9705.8124836586958</v>
      </c>
      <c r="N56" s="59">
        <f>'Controle RT'!K81</f>
        <v>13911.664559910798</v>
      </c>
      <c r="Q56" s="66"/>
      <c r="R56" s="67"/>
      <c r="S56" s="2">
        <v>3</v>
      </c>
      <c r="T56" s="60">
        <f t="shared" si="25"/>
        <v>9.0000000000000149E-2</v>
      </c>
      <c r="U56" s="61">
        <f t="shared" si="21"/>
        <v>9.0000000000000219E-2</v>
      </c>
      <c r="V56" s="61">
        <f t="shared" si="22"/>
        <v>9.0000000000000163E-2</v>
      </c>
      <c r="W56" s="61">
        <f t="shared" si="23"/>
        <v>9.0000000000000205E-2</v>
      </c>
      <c r="X56" s="62">
        <f t="shared" si="24"/>
        <v>9.0000000000000246E-2</v>
      </c>
      <c r="Z56" s="26"/>
      <c r="AA56" s="26"/>
      <c r="AB56" s="26"/>
      <c r="AC56" s="26">
        <v>3</v>
      </c>
      <c r="AD56" s="26">
        <v>5936.2767484151036</v>
      </c>
      <c r="AE56" s="26">
        <v>6529.9044232566139</v>
      </c>
      <c r="AF56" s="26">
        <v>7123.5320980981242</v>
      </c>
      <c r="AG56" s="26">
        <v>8904.415122622655</v>
      </c>
      <c r="AH56" s="26">
        <v>12762.995009092472</v>
      </c>
      <c r="AI56" s="26"/>
      <c r="AJ56" s="26"/>
      <c r="AK56" s="26"/>
      <c r="AL56" s="26">
        <v>3</v>
      </c>
      <c r="AM56" s="31">
        <f t="shared" si="26"/>
        <v>0</v>
      </c>
      <c r="AN56" s="31">
        <f t="shared" si="27"/>
        <v>647.05416557724675</v>
      </c>
      <c r="AO56" s="31">
        <f t="shared" si="28"/>
        <v>1294.1083311544926</v>
      </c>
      <c r="AP56" s="31">
        <f t="shared" si="29"/>
        <v>3235.2708278862319</v>
      </c>
      <c r="AQ56" s="31">
        <f t="shared" si="30"/>
        <v>7441.122904138334</v>
      </c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</row>
    <row r="57" spans="2:150" ht="15.75" thickBot="1" x14ac:dyDescent="0.3">
      <c r="B57" s="16"/>
      <c r="C57" s="80" t="s">
        <v>42</v>
      </c>
      <c r="D57" s="93">
        <v>0.05</v>
      </c>
      <c r="E57" s="18"/>
      <c r="G57" s="55"/>
      <c r="H57" s="56"/>
      <c r="I57" s="35">
        <v>4</v>
      </c>
      <c r="J57" s="57">
        <f>'Controle RT'!G83</f>
        <v>6729.3633220033626</v>
      </c>
      <c r="K57" s="58">
        <f>'Controle RT'!H83</f>
        <v>7402.299654203699</v>
      </c>
      <c r="L57" s="10">
        <f>'Controle RT'!I83</f>
        <v>8075.2359864040354</v>
      </c>
      <c r="M57" s="10">
        <f>'Controle RT'!J83</f>
        <v>10094.044983005044</v>
      </c>
      <c r="N57" s="59">
        <f>'Controle RT'!K83</f>
        <v>14468.131142307229</v>
      </c>
      <c r="Q57" s="55"/>
      <c r="R57" s="56"/>
      <c r="S57" s="2">
        <v>4</v>
      </c>
      <c r="T57" s="60">
        <f t="shared" si="25"/>
        <v>9.0000000000000246E-2</v>
      </c>
      <c r="U57" s="61">
        <f t="shared" si="21"/>
        <v>9.000000000000026E-2</v>
      </c>
      <c r="V57" s="61">
        <f t="shared" si="22"/>
        <v>9.0000000000000274E-2</v>
      </c>
      <c r="W57" s="61">
        <f t="shared" si="23"/>
        <v>9.0000000000000302E-2</v>
      </c>
      <c r="X57" s="62">
        <f t="shared" si="24"/>
        <v>9.0000000000000302E-2</v>
      </c>
      <c r="Z57" s="26"/>
      <c r="AA57" s="26"/>
      <c r="AB57" s="26"/>
      <c r="AC57" s="26">
        <v>4</v>
      </c>
      <c r="AD57" s="26">
        <v>6173.7278183517074</v>
      </c>
      <c r="AE57" s="26">
        <v>6791.1006001868782</v>
      </c>
      <c r="AF57" s="26">
        <v>7408.473382022049</v>
      </c>
      <c r="AG57" s="26">
        <v>9260.5917275275606</v>
      </c>
      <c r="AH57" s="26">
        <v>13273.51480945617</v>
      </c>
      <c r="AI57" s="26"/>
      <c r="AJ57" s="26"/>
      <c r="AK57" s="26"/>
      <c r="AL57" s="26">
        <v>4</v>
      </c>
      <c r="AM57" s="31">
        <f t="shared" si="26"/>
        <v>0</v>
      </c>
      <c r="AN57" s="31">
        <f t="shared" si="27"/>
        <v>672.93633220033644</v>
      </c>
      <c r="AO57" s="31">
        <f t="shared" si="28"/>
        <v>1345.8726644006729</v>
      </c>
      <c r="AP57" s="31">
        <f t="shared" si="29"/>
        <v>3364.6816610016813</v>
      </c>
      <c r="AQ57" s="31">
        <f t="shared" si="30"/>
        <v>7738.7678203038668</v>
      </c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</row>
    <row r="58" spans="2:150" ht="15.75" thickBot="1" x14ac:dyDescent="0.3">
      <c r="B58" s="20"/>
      <c r="C58" s="89"/>
      <c r="D58" s="65"/>
      <c r="E58" s="22"/>
      <c r="G58" s="45" t="s">
        <v>12</v>
      </c>
      <c r="H58" s="44" t="s">
        <v>13</v>
      </c>
      <c r="I58" s="45">
        <v>1</v>
      </c>
      <c r="J58" s="57">
        <f>'Controle RT'!G85</f>
        <v>8411.7041525042041</v>
      </c>
      <c r="K58" s="58">
        <f>'Controle RT'!H85</f>
        <v>9252.8745677546249</v>
      </c>
      <c r="L58" s="10">
        <f>'Controle RT'!I85</f>
        <v>10094.044983005046</v>
      </c>
      <c r="M58" s="10">
        <f>'Controle RT'!J85</f>
        <v>12617.556228756306</v>
      </c>
      <c r="N58" s="59">
        <f>'Controle RT'!K85</f>
        <v>18085.163927884038</v>
      </c>
      <c r="Q58" s="45" t="s">
        <v>12</v>
      </c>
      <c r="R58" s="44" t="s">
        <v>13</v>
      </c>
      <c r="S58" s="85">
        <v>1</v>
      </c>
      <c r="T58" s="60">
        <f t="shared" si="25"/>
        <v>9.000000000000033E-2</v>
      </c>
      <c r="U58" s="61">
        <f t="shared" si="21"/>
        <v>9.0000000000000427E-2</v>
      </c>
      <c r="V58" s="61">
        <f t="shared" si="22"/>
        <v>9.0000000000000496E-2</v>
      </c>
      <c r="W58" s="61">
        <f t="shared" si="23"/>
        <v>9.000000000000033E-2</v>
      </c>
      <c r="X58" s="62">
        <f t="shared" si="24"/>
        <v>9.0000000000000288E-2</v>
      </c>
      <c r="Z58" s="26"/>
      <c r="AA58" s="26" t="s">
        <v>12</v>
      </c>
      <c r="AB58" s="26" t="s">
        <v>13</v>
      </c>
      <c r="AC58" s="26">
        <v>1</v>
      </c>
      <c r="AD58" s="26">
        <v>7717.1597729396344</v>
      </c>
      <c r="AE58" s="26">
        <v>8488.8757502335975</v>
      </c>
      <c r="AF58" s="26">
        <v>9260.5917275275606</v>
      </c>
      <c r="AG58" s="26">
        <v>11575.739659409452</v>
      </c>
      <c r="AH58" s="26">
        <v>16591.893511820213</v>
      </c>
      <c r="AI58" s="26"/>
      <c r="AJ58" s="26" t="s">
        <v>12</v>
      </c>
      <c r="AK58" s="26" t="s">
        <v>13</v>
      </c>
      <c r="AL58" s="26">
        <v>1</v>
      </c>
      <c r="AM58" s="31">
        <f t="shared" si="26"/>
        <v>0</v>
      </c>
      <c r="AN58" s="31">
        <f t="shared" si="27"/>
        <v>841.17041525042077</v>
      </c>
      <c r="AO58" s="31">
        <f t="shared" si="28"/>
        <v>1682.3408305008415</v>
      </c>
      <c r="AP58" s="31">
        <f t="shared" si="29"/>
        <v>4205.8520762521021</v>
      </c>
      <c r="AQ58" s="31">
        <f t="shared" si="30"/>
        <v>9673.4597753798334</v>
      </c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</row>
    <row r="59" spans="2:150" x14ac:dyDescent="0.25">
      <c r="C59" s="82"/>
      <c r="G59" s="66"/>
      <c r="H59" s="67"/>
      <c r="I59" s="66">
        <v>2</v>
      </c>
      <c r="J59" s="57">
        <f>'Controle RT'!G87</f>
        <v>8748.1723186043728</v>
      </c>
      <c r="K59" s="58">
        <f>'Controle RT'!H87</f>
        <v>9622.9895504648102</v>
      </c>
      <c r="L59" s="10">
        <f>'Controle RT'!I87</f>
        <v>10497.806782325248</v>
      </c>
      <c r="M59" s="10">
        <f>'Controle RT'!J87</f>
        <v>13122.258477906558</v>
      </c>
      <c r="N59" s="59">
        <f>'Controle RT'!K87</f>
        <v>18808.5704849994</v>
      </c>
      <c r="Q59" s="66"/>
      <c r="R59" s="67"/>
      <c r="S59" s="90">
        <v>2</v>
      </c>
      <c r="T59" s="60">
        <f t="shared" si="25"/>
        <v>9.0000000000000399E-2</v>
      </c>
      <c r="U59" s="61">
        <f t="shared" si="21"/>
        <v>9.0000000000000496E-2</v>
      </c>
      <c r="V59" s="61">
        <f t="shared" si="22"/>
        <v>9.0000000000000469E-2</v>
      </c>
      <c r="W59" s="61">
        <f t="shared" si="23"/>
        <v>9.0000000000000274E-2</v>
      </c>
      <c r="X59" s="62">
        <f t="shared" si="24"/>
        <v>9.000000000000033E-2</v>
      </c>
      <c r="Z59" s="26"/>
      <c r="AA59" s="26"/>
      <c r="AB59" s="26"/>
      <c r="AC59" s="26">
        <v>2</v>
      </c>
      <c r="AD59" s="26">
        <v>8025.8461638572198</v>
      </c>
      <c r="AE59" s="26">
        <v>8828.4307802429412</v>
      </c>
      <c r="AF59" s="26">
        <v>9631.0153966286634</v>
      </c>
      <c r="AG59" s="26">
        <v>12038.76924578583</v>
      </c>
      <c r="AH59" s="26">
        <v>17255.569252293022</v>
      </c>
      <c r="AI59" s="26"/>
      <c r="AJ59" s="26"/>
      <c r="AK59" s="26"/>
      <c r="AL59" s="26">
        <v>2</v>
      </c>
      <c r="AM59" s="31">
        <f t="shared" si="26"/>
        <v>0</v>
      </c>
      <c r="AN59" s="31">
        <f t="shared" si="27"/>
        <v>874.81723186043746</v>
      </c>
      <c r="AO59" s="31">
        <f t="shared" si="28"/>
        <v>1749.6344637208749</v>
      </c>
      <c r="AP59" s="31">
        <f t="shared" si="29"/>
        <v>4374.0861593021855</v>
      </c>
      <c r="AQ59" s="31">
        <f t="shared" si="30"/>
        <v>10060.398166395027</v>
      </c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</row>
    <row r="60" spans="2:150" x14ac:dyDescent="0.25">
      <c r="C60" s="82"/>
      <c r="G60" s="66"/>
      <c r="H60" s="67"/>
      <c r="I60" s="66">
        <v>3</v>
      </c>
      <c r="J60" s="57">
        <f>'Controle RT'!G89</f>
        <v>9098.0992113485481</v>
      </c>
      <c r="K60" s="58">
        <f>'Controle RT'!H89</f>
        <v>10007.909132483403</v>
      </c>
      <c r="L60" s="10">
        <f>'Controle RT'!I89</f>
        <v>10917.719053618257</v>
      </c>
      <c r="M60" s="10">
        <f>'Controle RT'!J89</f>
        <v>13647.148817022822</v>
      </c>
      <c r="N60" s="59">
        <f>'Controle RT'!K89</f>
        <v>19560.913304399379</v>
      </c>
      <c r="Q60" s="66"/>
      <c r="R60" s="67"/>
      <c r="S60" s="90">
        <v>3</v>
      </c>
      <c r="T60" s="60">
        <f t="shared" si="25"/>
        <v>9.0000000000000413E-2</v>
      </c>
      <c r="U60" s="61">
        <f t="shared" si="21"/>
        <v>9.0000000000000302E-2</v>
      </c>
      <c r="V60" s="61">
        <f t="shared" si="22"/>
        <v>9.0000000000000413E-2</v>
      </c>
      <c r="W60" s="61">
        <f t="shared" si="23"/>
        <v>9.000000000000033E-2</v>
      </c>
      <c r="X60" s="62">
        <f t="shared" si="24"/>
        <v>9.0000000000000482E-2</v>
      </c>
      <c r="Z60" s="26"/>
      <c r="AA60" s="26"/>
      <c r="AB60" s="26"/>
      <c r="AC60" s="26">
        <v>3</v>
      </c>
      <c r="AD60" s="26">
        <v>8346.8800104115089</v>
      </c>
      <c r="AE60" s="26">
        <v>9181.5680114526604</v>
      </c>
      <c r="AF60" s="26">
        <v>10016.25601249381</v>
      </c>
      <c r="AG60" s="26">
        <v>12520.320015617264</v>
      </c>
      <c r="AH60" s="26">
        <v>17945.792022384743</v>
      </c>
      <c r="AI60" s="26"/>
      <c r="AJ60" s="26"/>
      <c r="AK60" s="26"/>
      <c r="AL60" s="26">
        <v>3</v>
      </c>
      <c r="AM60" s="31">
        <f t="shared" si="26"/>
        <v>0</v>
      </c>
      <c r="AN60" s="31">
        <f t="shared" si="27"/>
        <v>909.80992113485445</v>
      </c>
      <c r="AO60" s="31">
        <f t="shared" si="28"/>
        <v>1819.6198422697089</v>
      </c>
      <c r="AP60" s="31">
        <f t="shared" si="29"/>
        <v>4549.0496056742741</v>
      </c>
      <c r="AQ60" s="31">
        <f t="shared" si="30"/>
        <v>10462.814093050831</v>
      </c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</row>
    <row r="61" spans="2:150" ht="15.75" thickBot="1" x14ac:dyDescent="0.3">
      <c r="C61" s="82"/>
      <c r="G61" s="55"/>
      <c r="H61" s="56"/>
      <c r="I61" s="55">
        <v>4</v>
      </c>
      <c r="J61" s="57">
        <f>'Controle RT'!G91</f>
        <v>9462.0231798024906</v>
      </c>
      <c r="K61" s="58">
        <f>'Controle RT'!H91</f>
        <v>10408.22549778274</v>
      </c>
      <c r="L61" s="10">
        <f>'Controle RT'!I91</f>
        <v>11354.427815762989</v>
      </c>
      <c r="M61" s="10">
        <f>'Controle RT'!J91</f>
        <v>14193.034769703736</v>
      </c>
      <c r="N61" s="59">
        <f>'Controle RT'!K91</f>
        <v>20343.349836575355</v>
      </c>
      <c r="Q61" s="55"/>
      <c r="R61" s="56"/>
      <c r="S61" s="86">
        <v>4</v>
      </c>
      <c r="T61" s="60">
        <f t="shared" si="25"/>
        <v>9.0000000000000538E-2</v>
      </c>
      <c r="U61" s="61">
        <f t="shared" si="21"/>
        <v>9.0000000000000482E-2</v>
      </c>
      <c r="V61" s="61">
        <f t="shared" si="22"/>
        <v>9.0000000000000621E-2</v>
      </c>
      <c r="W61" s="61">
        <f t="shared" si="23"/>
        <v>9.0000000000000621E-2</v>
      </c>
      <c r="X61" s="62">
        <f t="shared" si="24"/>
        <v>9.0000000000000538E-2</v>
      </c>
      <c r="Z61" s="26"/>
      <c r="AA61" s="26"/>
      <c r="AB61" s="26"/>
      <c r="AC61" s="26">
        <v>4</v>
      </c>
      <c r="AD61" s="26">
        <v>8680.7552108279688</v>
      </c>
      <c r="AE61" s="26">
        <v>9548.8307319107662</v>
      </c>
      <c r="AF61" s="26">
        <v>10416.906252993562</v>
      </c>
      <c r="AG61" s="26">
        <v>13021.132816241952</v>
      </c>
      <c r="AH61" s="26">
        <v>18663.623703280133</v>
      </c>
      <c r="AI61" s="26"/>
      <c r="AJ61" s="26"/>
      <c r="AK61" s="26"/>
      <c r="AL61" s="26">
        <v>4</v>
      </c>
      <c r="AM61" s="31">
        <f t="shared" si="26"/>
        <v>0</v>
      </c>
      <c r="AN61" s="31">
        <f t="shared" si="27"/>
        <v>946.20231798024906</v>
      </c>
      <c r="AO61" s="31">
        <f t="shared" si="28"/>
        <v>1892.4046359604981</v>
      </c>
      <c r="AP61" s="31">
        <f t="shared" si="29"/>
        <v>4731.0115899012453</v>
      </c>
      <c r="AQ61" s="31">
        <f t="shared" si="30"/>
        <v>10881.326656772864</v>
      </c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</row>
    <row r="62" spans="2:150" ht="15.75" thickBot="1" x14ac:dyDescent="0.3">
      <c r="C62" s="82"/>
      <c r="G62" s="38" t="s">
        <v>15</v>
      </c>
      <c r="H62" s="39" t="s">
        <v>14</v>
      </c>
      <c r="I62" s="38" t="s">
        <v>9</v>
      </c>
      <c r="J62" s="73">
        <f>'Controle RT'!G93</f>
        <v>10408.22549778274</v>
      </c>
      <c r="K62" s="74">
        <f>'Controle RT'!H93</f>
        <v>11449.048047561013</v>
      </c>
      <c r="L62" s="75">
        <f>'Controle RT'!I93</f>
        <v>12489.870597339288</v>
      </c>
      <c r="M62" s="75">
        <f>'Controle RT'!J93</f>
        <v>15612.33824667411</v>
      </c>
      <c r="N62" s="76">
        <f>'Controle RT'!K93</f>
        <v>22377.684820232891</v>
      </c>
      <c r="Q62" s="38" t="s">
        <v>15</v>
      </c>
      <c r="R62" s="39" t="s">
        <v>14</v>
      </c>
      <c r="S62" s="41" t="s">
        <v>9</v>
      </c>
      <c r="T62" s="77">
        <f t="shared" si="25"/>
        <v>9.0000000000000482E-2</v>
      </c>
      <c r="U62" s="78">
        <f t="shared" si="21"/>
        <v>9.0000000000000413E-2</v>
      </c>
      <c r="V62" s="78">
        <f t="shared" si="22"/>
        <v>9.000000000000051E-2</v>
      </c>
      <c r="W62" s="78">
        <f t="shared" si="23"/>
        <v>9.0000000000000482E-2</v>
      </c>
      <c r="X62" s="79">
        <f t="shared" si="24"/>
        <v>9.0000000000000566E-2</v>
      </c>
      <c r="Z62" s="26"/>
      <c r="AA62" s="26" t="s">
        <v>15</v>
      </c>
      <c r="AB62" s="26" t="s">
        <v>14</v>
      </c>
      <c r="AC62" s="26" t="s">
        <v>9</v>
      </c>
      <c r="AD62" s="26">
        <v>9548.8307319107662</v>
      </c>
      <c r="AE62" s="26">
        <v>10503.713805101843</v>
      </c>
      <c r="AF62" s="26">
        <v>11458.596878292919</v>
      </c>
      <c r="AG62" s="26">
        <v>14323.246097866149</v>
      </c>
      <c r="AH62" s="26">
        <v>20529.986073608146</v>
      </c>
      <c r="AI62" s="26"/>
      <c r="AJ62" s="26" t="s">
        <v>15</v>
      </c>
      <c r="AK62" s="26" t="s">
        <v>14</v>
      </c>
      <c r="AL62" s="26" t="s">
        <v>9</v>
      </c>
      <c r="AM62" s="31">
        <f t="shared" si="26"/>
        <v>0</v>
      </c>
      <c r="AN62" s="31">
        <f t="shared" si="27"/>
        <v>1040.8225497782732</v>
      </c>
      <c r="AO62" s="31">
        <f t="shared" si="28"/>
        <v>2081.6450995565483</v>
      </c>
      <c r="AP62" s="31">
        <f t="shared" si="29"/>
        <v>5204.1127488913698</v>
      </c>
      <c r="AQ62" s="31">
        <f t="shared" si="30"/>
        <v>11969.459322450151</v>
      </c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</row>
    <row r="63" spans="2:150" x14ac:dyDescent="0.25">
      <c r="C63" s="82"/>
      <c r="G63" s="35"/>
      <c r="H63" s="35"/>
      <c r="I63" s="35"/>
      <c r="Q63" s="35"/>
      <c r="R63" s="3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31"/>
      <c r="AN63" s="31"/>
      <c r="AO63" s="31"/>
      <c r="AP63" s="31"/>
      <c r="AQ63" s="31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</row>
    <row r="64" spans="2:150" x14ac:dyDescent="0.25">
      <c r="C64" s="82"/>
      <c r="G64" s="35"/>
      <c r="H64" s="35"/>
      <c r="I64" s="35"/>
      <c r="Q64" s="35"/>
      <c r="R64" s="3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31"/>
      <c r="AN64" s="31"/>
      <c r="AO64" s="31"/>
      <c r="AP64" s="31"/>
      <c r="AQ64" s="31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</row>
    <row r="65" spans="3:150" x14ac:dyDescent="0.25">
      <c r="C65" s="82"/>
      <c r="G65" s="35"/>
      <c r="H65" s="35"/>
      <c r="I65" s="35"/>
      <c r="Q65" s="35"/>
      <c r="R65" s="3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31"/>
      <c r="AN65" s="31"/>
      <c r="AO65" s="31"/>
      <c r="AP65" s="31"/>
      <c r="AQ65" s="31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</row>
    <row r="66" spans="3:150" x14ac:dyDescent="0.25">
      <c r="C66" s="82"/>
      <c r="G66" s="35"/>
      <c r="H66" s="35"/>
      <c r="I66" s="35"/>
      <c r="Q66" s="35"/>
      <c r="R66" s="3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31"/>
      <c r="AN66" s="31"/>
      <c r="AO66" s="31"/>
      <c r="AP66" s="31"/>
      <c r="AQ66" s="31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</row>
    <row r="67" spans="3:150" x14ac:dyDescent="0.25">
      <c r="C67" s="82"/>
      <c r="G67" s="35"/>
      <c r="H67" s="35"/>
      <c r="I67" s="35"/>
      <c r="Q67" s="35"/>
      <c r="R67" s="3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31"/>
      <c r="AN67" s="31"/>
      <c r="AO67" s="31"/>
      <c r="AP67" s="31"/>
      <c r="AQ67" s="31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</row>
    <row r="68" spans="3:150" x14ac:dyDescent="0.25">
      <c r="C68" s="82"/>
      <c r="G68" s="35"/>
      <c r="H68" s="35"/>
      <c r="I68" s="35"/>
      <c r="Q68" s="35"/>
      <c r="R68" s="3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31"/>
      <c r="AN68" s="31"/>
      <c r="AO68" s="31"/>
      <c r="AP68" s="31"/>
      <c r="AQ68" s="31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</row>
    <row r="69" spans="3:150" x14ac:dyDescent="0.25">
      <c r="C69" s="82"/>
      <c r="G69" s="35"/>
      <c r="H69" s="35"/>
      <c r="I69" s="35"/>
      <c r="Q69" s="35"/>
      <c r="R69" s="3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31"/>
      <c r="AN69" s="31"/>
      <c r="AO69" s="31"/>
      <c r="AP69" s="31"/>
      <c r="AQ69" s="31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</row>
    <row r="70" spans="3:150" x14ac:dyDescent="0.25">
      <c r="C70" s="82"/>
      <c r="G70" s="35"/>
      <c r="H70" s="35"/>
      <c r="I70" s="35"/>
      <c r="Q70" s="35"/>
      <c r="R70" s="3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31"/>
      <c r="AN70" s="31"/>
      <c r="AO70" s="31"/>
      <c r="AP70" s="31"/>
      <c r="AQ70" s="31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</row>
    <row r="71" spans="3:150" x14ac:dyDescent="0.25">
      <c r="C71" s="82"/>
      <c r="G71" s="35"/>
      <c r="H71" s="35"/>
      <c r="I71" s="35"/>
      <c r="Q71" s="35"/>
      <c r="R71" s="3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31"/>
      <c r="AN71" s="31"/>
      <c r="AO71" s="31"/>
      <c r="AP71" s="31"/>
      <c r="AQ71" s="31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</row>
    <row r="72" spans="3:150" x14ac:dyDescent="0.25">
      <c r="C72" s="82"/>
      <c r="G72" s="35"/>
      <c r="H72" s="35"/>
      <c r="I72" s="35"/>
      <c r="Q72" s="35"/>
      <c r="R72" s="3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31"/>
      <c r="AN72" s="31"/>
      <c r="AO72" s="31"/>
      <c r="AP72" s="31"/>
      <c r="AQ72" s="31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</row>
    <row r="73" spans="3:150" x14ac:dyDescent="0.25">
      <c r="C73" s="82"/>
      <c r="G73" s="35"/>
      <c r="H73" s="35"/>
      <c r="I73" s="35"/>
      <c r="Q73" s="35"/>
      <c r="R73" s="3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31"/>
      <c r="AN73" s="31"/>
      <c r="AO73" s="31"/>
      <c r="AP73" s="31"/>
      <c r="AQ73" s="31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</row>
    <row r="74" spans="3:150" x14ac:dyDescent="0.25">
      <c r="C74" s="82"/>
      <c r="G74" s="35"/>
      <c r="H74" s="35"/>
      <c r="I74" s="35"/>
      <c r="Q74" s="35"/>
      <c r="R74" s="3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31"/>
      <c r="AN74" s="31"/>
      <c r="AO74" s="31"/>
      <c r="AP74" s="31"/>
      <c r="AQ74" s="31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</row>
    <row r="75" spans="3:150" x14ac:dyDescent="0.25">
      <c r="C75" s="82"/>
      <c r="G75" s="35"/>
      <c r="H75" s="35"/>
      <c r="I75" s="35"/>
      <c r="Q75" s="35"/>
      <c r="R75" s="3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31"/>
      <c r="AN75" s="31"/>
      <c r="AO75" s="31"/>
      <c r="AP75" s="31"/>
      <c r="AQ75" s="31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</row>
    <row r="76" spans="3:150" x14ac:dyDescent="0.25">
      <c r="C76" s="82"/>
      <c r="G76" s="35"/>
      <c r="H76" s="35"/>
      <c r="I76" s="35"/>
      <c r="Q76" s="35"/>
      <c r="R76" s="3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31"/>
      <c r="AN76" s="31"/>
      <c r="AO76" s="31"/>
      <c r="AP76" s="31"/>
      <c r="AQ76" s="31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</row>
    <row r="77" spans="3:150" x14ac:dyDescent="0.25">
      <c r="C77" s="82"/>
      <c r="G77" s="35"/>
      <c r="H77" s="35"/>
      <c r="I77" s="35"/>
      <c r="Q77" s="35"/>
      <c r="R77" s="3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31"/>
      <c r="AN77" s="31"/>
      <c r="AO77" s="31"/>
      <c r="AP77" s="31"/>
      <c r="AQ77" s="31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</row>
    <row r="78" spans="3:150" x14ac:dyDescent="0.25">
      <c r="C78" s="82"/>
      <c r="G78" s="35"/>
      <c r="H78" s="35"/>
      <c r="I78" s="35"/>
      <c r="Q78" s="35"/>
      <c r="R78" s="3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31"/>
      <c r="AN78" s="31"/>
      <c r="AO78" s="31"/>
      <c r="AP78" s="31"/>
      <c r="AQ78" s="31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</row>
    <row r="79" spans="3:150" x14ac:dyDescent="0.25">
      <c r="C79" s="82"/>
      <c r="G79" s="35"/>
      <c r="H79" s="35"/>
      <c r="I79" s="35"/>
      <c r="Q79" s="35"/>
      <c r="R79" s="3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31"/>
      <c r="AN79" s="31"/>
      <c r="AO79" s="31"/>
      <c r="AP79" s="31"/>
      <c r="AQ79" s="31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</row>
    <row r="80" spans="3:150" x14ac:dyDescent="0.25">
      <c r="C80" s="82"/>
      <c r="G80" s="35"/>
      <c r="H80" s="35"/>
      <c r="I80" s="35"/>
      <c r="Q80" s="35"/>
      <c r="R80" s="3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31"/>
      <c r="AN80" s="31"/>
      <c r="AO80" s="31"/>
      <c r="AP80" s="31"/>
      <c r="AQ80" s="31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</row>
    <row r="81" spans="3:150" x14ac:dyDescent="0.25">
      <c r="C81" s="82"/>
      <c r="G81" s="35"/>
      <c r="H81" s="35"/>
      <c r="I81" s="35"/>
      <c r="Q81" s="35"/>
      <c r="R81" s="3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31"/>
      <c r="AN81" s="31"/>
      <c r="AO81" s="31"/>
      <c r="AP81" s="31"/>
      <c r="AQ81" s="31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</row>
    <row r="82" spans="3:150" x14ac:dyDescent="0.25">
      <c r="C82" s="82"/>
      <c r="G82" s="35"/>
      <c r="H82" s="35"/>
      <c r="I82" s="35"/>
      <c r="Q82" s="35"/>
      <c r="R82" s="3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</row>
    <row r="83" spans="3:150" x14ac:dyDescent="0.25">
      <c r="C83" s="82"/>
      <c r="G83" s="35"/>
      <c r="H83" s="35"/>
      <c r="I83" s="35"/>
      <c r="Q83" s="35"/>
      <c r="R83" s="3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</row>
    <row r="84" spans="3:150" x14ac:dyDescent="0.25">
      <c r="C84" s="82"/>
      <c r="G84" s="35"/>
      <c r="H84" s="35"/>
      <c r="I84" s="35"/>
      <c r="Q84" s="35"/>
      <c r="R84" s="3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</row>
    <row r="85" spans="3:150" x14ac:dyDescent="0.25">
      <c r="C85" s="82"/>
      <c r="G85" s="35"/>
      <c r="H85" s="35"/>
      <c r="I85" s="35"/>
      <c r="Q85" s="35"/>
      <c r="R85" s="3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</row>
    <row r="86" spans="3:150" x14ac:dyDescent="0.25">
      <c r="C86" s="82"/>
      <c r="G86" s="35"/>
      <c r="H86" s="35"/>
      <c r="I86" s="35"/>
      <c r="Q86" s="35"/>
      <c r="R86" s="3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</row>
    <row r="87" spans="3:150" x14ac:dyDescent="0.25">
      <c r="C87" s="82"/>
      <c r="G87" s="35"/>
      <c r="H87" s="35"/>
      <c r="I87" s="35"/>
      <c r="Q87" s="35"/>
      <c r="R87" s="3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</row>
    <row r="88" spans="3:150" x14ac:dyDescent="0.25">
      <c r="C88" s="82"/>
      <c r="G88" s="35"/>
      <c r="H88" s="35"/>
      <c r="I88" s="35"/>
      <c r="Q88" s="35"/>
      <c r="R88" s="3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</row>
    <row r="89" spans="3:150" x14ac:dyDescent="0.25">
      <c r="C89" s="82"/>
      <c r="G89" s="35"/>
      <c r="H89" s="35"/>
      <c r="I89" s="35"/>
      <c r="Q89" s="35"/>
      <c r="R89" s="3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</row>
    <row r="90" spans="3:150" x14ac:dyDescent="0.25">
      <c r="C90" s="82"/>
      <c r="G90" s="35"/>
      <c r="H90" s="35"/>
      <c r="I90" s="35"/>
      <c r="Q90" s="35"/>
      <c r="R90" s="3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</row>
    <row r="91" spans="3:150" x14ac:dyDescent="0.25">
      <c r="C91" s="82"/>
      <c r="G91" s="35"/>
      <c r="H91" s="35"/>
      <c r="I91" s="35"/>
      <c r="Q91" s="35"/>
      <c r="R91" s="3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</row>
    <row r="92" spans="3:150" x14ac:dyDescent="0.25">
      <c r="C92" s="82"/>
      <c r="G92" s="35"/>
      <c r="H92" s="35"/>
      <c r="I92" s="35"/>
      <c r="Q92" s="35"/>
      <c r="R92" s="3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</row>
    <row r="93" spans="3:150" x14ac:dyDescent="0.25">
      <c r="C93" s="82"/>
      <c r="G93" s="35"/>
      <c r="H93" s="35"/>
      <c r="I93" s="35"/>
      <c r="Q93" s="35"/>
      <c r="R93" s="3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</row>
    <row r="94" spans="3:150" x14ac:dyDescent="0.25">
      <c r="C94" s="82"/>
      <c r="G94" s="35"/>
      <c r="H94" s="35"/>
      <c r="I94" s="35"/>
      <c r="Q94" s="35"/>
      <c r="R94" s="3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</row>
    <row r="95" spans="3:150" x14ac:dyDescent="0.25">
      <c r="C95" s="82"/>
      <c r="G95" s="35"/>
      <c r="H95" s="35"/>
      <c r="I95" s="35"/>
      <c r="Q95" s="35"/>
      <c r="R95" s="3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</row>
    <row r="96" spans="3:150" x14ac:dyDescent="0.25">
      <c r="C96" s="82"/>
      <c r="G96" s="35"/>
      <c r="H96" s="35"/>
      <c r="I96" s="35"/>
      <c r="Q96" s="35"/>
      <c r="R96" s="3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</row>
    <row r="97" spans="3:150" x14ac:dyDescent="0.25">
      <c r="C97" s="82"/>
      <c r="G97" s="35"/>
      <c r="H97" s="35"/>
      <c r="I97" s="35"/>
      <c r="Q97" s="35"/>
      <c r="R97" s="3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</row>
    <row r="98" spans="3:150" x14ac:dyDescent="0.25">
      <c r="C98" s="82"/>
      <c r="G98" s="35"/>
      <c r="H98" s="35"/>
      <c r="I98" s="35"/>
      <c r="Q98" s="35"/>
      <c r="R98" s="3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</row>
    <row r="99" spans="3:150" x14ac:dyDescent="0.25">
      <c r="C99" s="82"/>
      <c r="G99" s="35"/>
      <c r="H99" s="35"/>
      <c r="I99" s="35"/>
      <c r="Q99" s="35"/>
      <c r="R99" s="3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</row>
    <row r="100" spans="3:150" x14ac:dyDescent="0.25">
      <c r="C100" s="82"/>
      <c r="G100" s="35"/>
      <c r="H100" s="35"/>
      <c r="I100" s="35"/>
      <c r="Q100" s="35"/>
      <c r="R100" s="3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</row>
    <row r="101" spans="3:150" x14ac:dyDescent="0.25">
      <c r="C101" s="82"/>
      <c r="G101" s="35"/>
      <c r="H101" s="35"/>
      <c r="I101" s="35"/>
      <c r="Q101" s="35"/>
      <c r="R101" s="3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</row>
    <row r="102" spans="3:150" x14ac:dyDescent="0.25">
      <c r="C102" s="82"/>
      <c r="G102" s="35"/>
      <c r="H102" s="35"/>
      <c r="I102" s="35"/>
      <c r="Q102" s="35"/>
      <c r="R102" s="3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</row>
    <row r="103" spans="3:150" x14ac:dyDescent="0.25">
      <c r="C103" s="82"/>
      <c r="G103" s="35"/>
      <c r="H103" s="35"/>
      <c r="I103" s="35"/>
      <c r="Q103" s="35"/>
      <c r="R103" s="3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</row>
    <row r="104" spans="3:150" x14ac:dyDescent="0.25">
      <c r="C104" s="82"/>
      <c r="G104" s="35"/>
      <c r="H104" s="35"/>
      <c r="I104" s="35"/>
      <c r="Q104" s="35"/>
      <c r="R104" s="3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</row>
    <row r="105" spans="3:150" x14ac:dyDescent="0.25">
      <c r="C105" s="82"/>
      <c r="G105" s="35"/>
      <c r="H105" s="35"/>
      <c r="I105" s="35"/>
      <c r="Q105" s="35"/>
      <c r="R105" s="3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</row>
    <row r="106" spans="3:150" x14ac:dyDescent="0.25">
      <c r="C106" s="82"/>
      <c r="G106" s="35"/>
      <c r="H106" s="35"/>
      <c r="I106" s="35"/>
      <c r="Q106" s="35"/>
      <c r="R106" s="3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</row>
    <row r="107" spans="3:150" x14ac:dyDescent="0.25">
      <c r="G107" s="35"/>
      <c r="H107" s="35"/>
      <c r="I107" s="35"/>
      <c r="Q107" s="35"/>
      <c r="R107" s="3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</row>
    <row r="108" spans="3:150" x14ac:dyDescent="0.25">
      <c r="G108" s="35"/>
      <c r="H108" s="35"/>
      <c r="I108" s="35"/>
      <c r="Q108" s="35"/>
      <c r="R108" s="3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</row>
    <row r="109" spans="3:150" x14ac:dyDescent="0.25">
      <c r="G109" s="35"/>
      <c r="H109" s="35"/>
      <c r="I109" s="35"/>
      <c r="Q109" s="35"/>
      <c r="R109" s="3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</row>
    <row r="110" spans="3:150" x14ac:dyDescent="0.25">
      <c r="G110" s="35"/>
      <c r="H110" s="35"/>
      <c r="I110" s="35"/>
      <c r="Q110" s="35"/>
      <c r="R110" s="3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</row>
    <row r="111" spans="3:150" x14ac:dyDescent="0.25">
      <c r="G111" s="35"/>
      <c r="H111" s="35"/>
      <c r="I111" s="35"/>
      <c r="Q111" s="35"/>
      <c r="R111" s="3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</row>
    <row r="112" spans="3:150" x14ac:dyDescent="0.25">
      <c r="G112" s="35"/>
      <c r="H112" s="35"/>
      <c r="I112" s="35"/>
      <c r="Q112" s="35"/>
      <c r="R112" s="3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</row>
    <row r="113" spans="7:150" x14ac:dyDescent="0.25">
      <c r="G113" s="35"/>
      <c r="H113" s="35"/>
      <c r="I113" s="35"/>
      <c r="Q113" s="35"/>
      <c r="R113" s="3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</row>
    <row r="114" spans="7:150" x14ac:dyDescent="0.25">
      <c r="G114" s="35"/>
      <c r="H114" s="35"/>
      <c r="I114" s="35"/>
      <c r="Q114" s="35"/>
      <c r="R114" s="3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</row>
    <row r="115" spans="7:150" x14ac:dyDescent="0.25">
      <c r="Q115" s="35"/>
      <c r="R115" s="3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</row>
    <row r="116" spans="7:150" x14ac:dyDescent="0.25">
      <c r="Q116" s="35"/>
      <c r="R116" s="3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</row>
    <row r="117" spans="7:150" x14ac:dyDescent="0.25">
      <c r="Q117" s="35"/>
      <c r="R117" s="3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</row>
    <row r="118" spans="7:150" x14ac:dyDescent="0.25">
      <c r="Q118" s="35"/>
      <c r="R118" s="3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</row>
    <row r="119" spans="7:150" x14ac:dyDescent="0.25">
      <c r="Q119" s="35"/>
      <c r="R119" s="3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</row>
    <row r="120" spans="7:150" x14ac:dyDescent="0.25">
      <c r="Q120" s="35"/>
      <c r="R120" s="3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</row>
    <row r="121" spans="7:150" x14ac:dyDescent="0.25">
      <c r="Q121" s="35"/>
      <c r="R121" s="35"/>
    </row>
    <row r="122" spans="7:150" x14ac:dyDescent="0.25">
      <c r="Q122" s="35"/>
      <c r="R122" s="35"/>
    </row>
    <row r="123" spans="7:150" x14ac:dyDescent="0.25">
      <c r="Q123" s="35"/>
      <c r="R123" s="35"/>
    </row>
    <row r="124" spans="7:150" x14ac:dyDescent="0.25">
      <c r="Q124" s="35"/>
      <c r="R124" s="35"/>
    </row>
    <row r="125" spans="7:150" x14ac:dyDescent="0.25">
      <c r="Q125" s="35"/>
      <c r="R125" s="35"/>
    </row>
    <row r="126" spans="7:150" x14ac:dyDescent="0.25">
      <c r="Q126" s="35"/>
      <c r="R126" s="35"/>
    </row>
    <row r="127" spans="7:150" x14ac:dyDescent="0.25">
      <c r="Q127" s="35"/>
      <c r="R127" s="35"/>
    </row>
    <row r="128" spans="7:150" x14ac:dyDescent="0.25">
      <c r="Q128" s="35"/>
      <c r="R128" s="35"/>
    </row>
    <row r="129" spans="17:18" x14ac:dyDescent="0.25">
      <c r="Q129" s="35"/>
      <c r="R129" s="35"/>
    </row>
    <row r="130" spans="17:18" x14ac:dyDescent="0.25">
      <c r="Q130" s="35"/>
      <c r="R130" s="35"/>
    </row>
    <row r="131" spans="17:18" x14ac:dyDescent="0.25">
      <c r="Q131" s="35"/>
      <c r="R131" s="35"/>
    </row>
  </sheetData>
  <sheetProtection algorithmName="SHA-512" hashValue="lOMUgIIW3bWjKJRw8pJQzA4W2V0bn/sr/yZ1ZcuYIf1O7hAWSie7FrmIfHo58g2+vcdIYz36krtVbPTCQ8VmTQ==" saltValue="YcrOOBCPWl8MUIwkjWXiog==" spinCount="100000" sheet="1" objects="1" scenarios="1" selectLockedCells="1"/>
  <mergeCells count="6">
    <mergeCell ref="G11:H11"/>
    <mergeCell ref="G30:H30"/>
    <mergeCell ref="G49:H49"/>
    <mergeCell ref="Q11:R11"/>
    <mergeCell ref="Q30:R30"/>
    <mergeCell ref="Q49:R49"/>
  </mergeCells>
  <conditionalFormatting sqref="J31:N43">
    <cfRule type="cellIs" dxfId="7" priority="6" operator="greaterThan">
      <formula>$D$15</formula>
    </cfRule>
    <cfRule type="cellIs" dxfId="6" priority="7" operator="lessThan">
      <formula>$D$13</formula>
    </cfRule>
    <cfRule type="cellIs" dxfId="5" priority="8" operator="greaterThan">
      <formula>"C13"</formula>
    </cfRule>
  </conditionalFormatting>
  <conditionalFormatting sqref="J50:N62">
    <cfRule type="cellIs" dxfId="4" priority="5" operator="greaterThan">
      <formula>$D$15</formula>
    </cfRule>
  </conditionalFormatting>
  <conditionalFormatting sqref="J12:N24">
    <cfRule type="cellIs" dxfId="3" priority="4" operator="greaterThan">
      <formula>$D$15</formula>
    </cfRule>
  </conditionalFormatting>
  <conditionalFormatting sqref="T12:X24">
    <cfRule type="cellIs" dxfId="2" priority="3" operator="lessThan">
      <formula>0</formula>
    </cfRule>
  </conditionalFormatting>
  <conditionalFormatting sqref="T31:X43">
    <cfRule type="cellIs" dxfId="1" priority="2" operator="lessThan">
      <formula>0</formula>
    </cfRule>
  </conditionalFormatting>
  <conditionalFormatting sqref="T50:X62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7686-8595-4B62-B6D1-AD9115841325}">
  <dimension ref="B1:I77"/>
  <sheetViews>
    <sheetView zoomScaleNormal="100" workbookViewId="0">
      <selection sqref="A1:BE173"/>
    </sheetView>
  </sheetViews>
  <sheetFormatPr defaultRowHeight="15" x14ac:dyDescent="0.25"/>
  <cols>
    <col min="5" max="5" width="11.42578125" customWidth="1"/>
    <col min="6" max="6" width="11.28515625" bestFit="1" customWidth="1"/>
    <col min="7" max="7" width="7.28515625" bestFit="1" customWidth="1"/>
    <col min="8" max="8" width="8.28515625" bestFit="1" customWidth="1"/>
  </cols>
  <sheetData>
    <row r="1" spans="2:7" ht="15.75" thickBot="1" x14ac:dyDescent="0.3"/>
    <row r="2" spans="2:7" ht="18.75" x14ac:dyDescent="0.3">
      <c r="B2" s="105" t="s">
        <v>85</v>
      </c>
      <c r="C2" s="106"/>
      <c r="D2" s="106"/>
      <c r="E2" s="106"/>
      <c r="F2" s="106"/>
      <c r="G2" s="107"/>
    </row>
    <row r="3" spans="2:7" x14ac:dyDescent="0.25">
      <c r="B3" s="16"/>
      <c r="C3" s="17" t="s">
        <v>2</v>
      </c>
      <c r="D3" s="17" t="s">
        <v>1</v>
      </c>
      <c r="E3" s="1"/>
      <c r="F3" s="1"/>
      <c r="G3" s="18"/>
    </row>
    <row r="4" spans="2:7" x14ac:dyDescent="0.25">
      <c r="B4" s="16"/>
      <c r="C4" s="104" t="s">
        <v>5</v>
      </c>
      <c r="D4" s="104"/>
      <c r="E4" s="17" t="s">
        <v>6</v>
      </c>
      <c r="F4" s="17" t="s">
        <v>45</v>
      </c>
      <c r="G4" s="18"/>
    </row>
    <row r="5" spans="2:7" x14ac:dyDescent="0.25">
      <c r="B5" s="16"/>
      <c r="C5" s="17" t="s">
        <v>14</v>
      </c>
      <c r="D5" s="17" t="s">
        <v>15</v>
      </c>
      <c r="E5" s="17" t="s">
        <v>9</v>
      </c>
      <c r="F5" s="19">
        <f>'Novos Valores'!D45</f>
        <v>0.1</v>
      </c>
      <c r="G5" s="18"/>
    </row>
    <row r="6" spans="2:7" x14ac:dyDescent="0.25">
      <c r="B6" s="16"/>
      <c r="C6" s="102" t="s">
        <v>13</v>
      </c>
      <c r="D6" s="102" t="s">
        <v>12</v>
      </c>
      <c r="E6" s="17">
        <v>4</v>
      </c>
      <c r="F6" s="19">
        <f>'Novos Valores'!D25</f>
        <v>0.04</v>
      </c>
      <c r="G6" s="18"/>
    </row>
    <row r="7" spans="2:7" x14ac:dyDescent="0.25">
      <c r="B7" s="16"/>
      <c r="C7" s="102"/>
      <c r="D7" s="102"/>
      <c r="E7" s="17">
        <v>3</v>
      </c>
      <c r="F7" s="19">
        <f>'Novos Valores'!D25</f>
        <v>0.04</v>
      </c>
      <c r="G7" s="18"/>
    </row>
    <row r="8" spans="2:7" x14ac:dyDescent="0.25">
      <c r="B8" s="16"/>
      <c r="C8" s="102"/>
      <c r="D8" s="102"/>
      <c r="E8" s="17">
        <v>2</v>
      </c>
      <c r="F8" s="19">
        <f>'Novos Valores'!D25</f>
        <v>0.04</v>
      </c>
      <c r="G8" s="18"/>
    </row>
    <row r="9" spans="2:7" x14ac:dyDescent="0.25">
      <c r="B9" s="16"/>
      <c r="C9" s="102"/>
      <c r="D9" s="102"/>
      <c r="E9" s="17">
        <v>1</v>
      </c>
      <c r="F9" s="19">
        <f>'Novos Valores'!D30</f>
        <v>0.25</v>
      </c>
      <c r="G9" s="18"/>
    </row>
    <row r="10" spans="2:7" x14ac:dyDescent="0.25">
      <c r="B10" s="16"/>
      <c r="C10" s="102" t="s">
        <v>10</v>
      </c>
      <c r="D10" s="102" t="s">
        <v>11</v>
      </c>
      <c r="E10" s="17">
        <v>4</v>
      </c>
      <c r="F10" s="19">
        <f>'Novos Valores'!D24</f>
        <v>0.04</v>
      </c>
      <c r="G10" s="18"/>
    </row>
    <row r="11" spans="2:7" x14ac:dyDescent="0.25">
      <c r="B11" s="16"/>
      <c r="C11" s="102"/>
      <c r="D11" s="102"/>
      <c r="E11" s="17">
        <v>3</v>
      </c>
      <c r="F11" s="19">
        <f>'Novos Valores'!D24</f>
        <v>0.04</v>
      </c>
      <c r="G11" s="18"/>
    </row>
    <row r="12" spans="2:7" x14ac:dyDescent="0.25">
      <c r="B12" s="16"/>
      <c r="C12" s="102"/>
      <c r="D12" s="102"/>
      <c r="E12" s="17">
        <v>2</v>
      </c>
      <c r="F12" s="19">
        <f>'Novos Valores'!D24</f>
        <v>0.04</v>
      </c>
      <c r="G12" s="18"/>
    </row>
    <row r="13" spans="2:7" x14ac:dyDescent="0.25">
      <c r="B13" s="16"/>
      <c r="C13" s="102"/>
      <c r="D13" s="102"/>
      <c r="E13" s="17">
        <v>1</v>
      </c>
      <c r="F13" s="19">
        <f>'Novos Valores'!D29</f>
        <v>5.5E-2</v>
      </c>
      <c r="G13" s="18"/>
    </row>
    <row r="14" spans="2:7" x14ac:dyDescent="0.25">
      <c r="B14" s="16"/>
      <c r="C14" s="102" t="s">
        <v>8</v>
      </c>
      <c r="D14" s="102" t="s">
        <v>7</v>
      </c>
      <c r="E14" s="17">
        <v>2</v>
      </c>
      <c r="F14" s="19">
        <f>'Novos Valores'!D23</f>
        <v>0.05</v>
      </c>
      <c r="G14" s="18"/>
    </row>
    <row r="15" spans="2:7" x14ac:dyDescent="0.25">
      <c r="B15" s="16"/>
      <c r="C15" s="102"/>
      <c r="D15" s="102"/>
      <c r="E15" s="17">
        <v>1</v>
      </c>
      <c r="F15" s="19">
        <f>'Novos Valores'!D28</f>
        <v>5.5E-2</v>
      </c>
      <c r="G15" s="18"/>
    </row>
    <row r="16" spans="2:7" x14ac:dyDescent="0.25">
      <c r="B16" s="16"/>
      <c r="C16" s="102" t="s">
        <v>4</v>
      </c>
      <c r="D16" s="102" t="s">
        <v>3</v>
      </c>
      <c r="E16" s="17">
        <v>2</v>
      </c>
      <c r="F16" s="19">
        <f>'Novos Valores'!D22</f>
        <v>0.05</v>
      </c>
      <c r="G16" s="18"/>
    </row>
    <row r="17" spans="2:9" x14ac:dyDescent="0.25">
      <c r="B17" s="16"/>
      <c r="C17" s="102"/>
      <c r="D17" s="102"/>
      <c r="E17" s="17">
        <v>1</v>
      </c>
      <c r="F17" s="19"/>
      <c r="G17" s="18"/>
    </row>
    <row r="18" spans="2:9" ht="15.75" thickBot="1" x14ac:dyDescent="0.3">
      <c r="B18" s="20"/>
      <c r="C18" s="21"/>
      <c r="D18" s="21"/>
      <c r="E18" s="21"/>
      <c r="F18" s="21"/>
      <c r="G18" s="22"/>
    </row>
    <row r="19" spans="2:9" ht="15.75" thickBot="1" x14ac:dyDescent="0.3"/>
    <row r="20" spans="2:9" ht="18.75" x14ac:dyDescent="0.3">
      <c r="B20" s="105" t="s">
        <v>46</v>
      </c>
      <c r="C20" s="106"/>
      <c r="D20" s="106"/>
      <c r="E20" s="106"/>
      <c r="F20" s="106"/>
      <c r="G20" s="107"/>
    </row>
    <row r="21" spans="2:9" x14ac:dyDescent="0.25">
      <c r="B21" s="16"/>
      <c r="C21" s="17" t="s">
        <v>18</v>
      </c>
      <c r="D21" s="17" t="s">
        <v>17</v>
      </c>
      <c r="G21" s="18"/>
    </row>
    <row r="22" spans="2:9" x14ac:dyDescent="0.25">
      <c r="B22" s="16"/>
      <c r="C22" s="19">
        <f>'Novos Valores'!D31</f>
        <v>0.1</v>
      </c>
      <c r="D22" s="19">
        <f>'Novos Valores'!D34</f>
        <v>0.4</v>
      </c>
      <c r="G22" s="18"/>
    </row>
    <row r="23" spans="2:9" ht="15.75" thickBot="1" x14ac:dyDescent="0.3">
      <c r="B23" s="20"/>
      <c r="C23" s="21"/>
      <c r="D23" s="21"/>
      <c r="E23" s="21"/>
      <c r="F23" s="21"/>
      <c r="G23" s="22"/>
    </row>
    <row r="24" spans="2:9" ht="15.75" thickBot="1" x14ac:dyDescent="0.3"/>
    <row r="25" spans="2:9" ht="18.75" x14ac:dyDescent="0.3">
      <c r="B25" s="105" t="s">
        <v>47</v>
      </c>
      <c r="C25" s="108"/>
      <c r="D25" s="108"/>
      <c r="E25" s="108"/>
      <c r="F25" s="108"/>
      <c r="G25" s="108"/>
      <c r="H25" s="108"/>
      <c r="I25" s="109"/>
    </row>
    <row r="26" spans="2:9" x14ac:dyDescent="0.25">
      <c r="B26" s="16"/>
      <c r="I26" s="18"/>
    </row>
    <row r="27" spans="2:9" x14ac:dyDescent="0.25">
      <c r="B27" s="16" t="s">
        <v>48</v>
      </c>
      <c r="I27" s="18"/>
    </row>
    <row r="28" spans="2:9" x14ac:dyDescent="0.25">
      <c r="B28" s="24" t="s">
        <v>2</v>
      </c>
      <c r="C28" s="17" t="s">
        <v>1</v>
      </c>
      <c r="D28" s="1"/>
      <c r="I28" s="18"/>
    </row>
    <row r="29" spans="2:9" x14ac:dyDescent="0.25">
      <c r="B29" s="103" t="s">
        <v>5</v>
      </c>
      <c r="C29" s="104"/>
      <c r="D29" s="17" t="s">
        <v>6</v>
      </c>
      <c r="E29" s="15" t="s">
        <v>20</v>
      </c>
      <c r="F29" s="15" t="s">
        <v>21</v>
      </c>
      <c r="G29" s="15" t="s">
        <v>22</v>
      </c>
      <c r="H29" s="15" t="s">
        <v>23</v>
      </c>
      <c r="I29" s="18"/>
    </row>
    <row r="30" spans="2:9" x14ac:dyDescent="0.25">
      <c r="B30" s="24" t="s">
        <v>49</v>
      </c>
      <c r="C30" s="17" t="s">
        <v>50</v>
      </c>
      <c r="D30" s="17" t="s">
        <v>9</v>
      </c>
      <c r="E30" s="25">
        <f>'Novos Valores'!D45</f>
        <v>0.1</v>
      </c>
      <c r="F30" s="25">
        <f>'Novos Valores'!D44</f>
        <v>0.2</v>
      </c>
      <c r="G30" s="25">
        <f>'Novos Valores'!D43</f>
        <v>0.5</v>
      </c>
      <c r="H30" s="25">
        <f>'Novos Valores'!D42</f>
        <v>1.1499999999999999</v>
      </c>
      <c r="I30" s="18"/>
    </row>
    <row r="31" spans="2:9" x14ac:dyDescent="0.25">
      <c r="B31" s="101" t="s">
        <v>13</v>
      </c>
      <c r="C31" s="102" t="s">
        <v>12</v>
      </c>
      <c r="D31" s="17">
        <v>4</v>
      </c>
      <c r="E31" s="25">
        <f>E30</f>
        <v>0.1</v>
      </c>
      <c r="F31" s="25">
        <f>F30</f>
        <v>0.2</v>
      </c>
      <c r="G31" s="25">
        <f>G30</f>
        <v>0.5</v>
      </c>
      <c r="H31" s="25">
        <f>H30</f>
        <v>1.1499999999999999</v>
      </c>
      <c r="I31" s="18"/>
    </row>
    <row r="32" spans="2:9" x14ac:dyDescent="0.25">
      <c r="B32" s="101"/>
      <c r="C32" s="102"/>
      <c r="D32" s="17">
        <v>3</v>
      </c>
      <c r="E32" s="25">
        <f t="shared" ref="E32:E39" si="0">E31</f>
        <v>0.1</v>
      </c>
      <c r="F32" s="25">
        <f t="shared" ref="F32:F39" si="1">F31</f>
        <v>0.2</v>
      </c>
      <c r="G32" s="25">
        <f t="shared" ref="G32:G39" si="2">G31</f>
        <v>0.5</v>
      </c>
      <c r="H32" s="25">
        <f t="shared" ref="H32:H39" si="3">H31</f>
        <v>1.1499999999999999</v>
      </c>
      <c r="I32" s="18"/>
    </row>
    <row r="33" spans="2:9" x14ac:dyDescent="0.25">
      <c r="B33" s="101"/>
      <c r="C33" s="102"/>
      <c r="D33" s="17">
        <v>2</v>
      </c>
      <c r="E33" s="25">
        <f t="shared" si="0"/>
        <v>0.1</v>
      </c>
      <c r="F33" s="25">
        <f t="shared" si="1"/>
        <v>0.2</v>
      </c>
      <c r="G33" s="25">
        <f t="shared" si="2"/>
        <v>0.5</v>
      </c>
      <c r="H33" s="25">
        <f t="shared" si="3"/>
        <v>1.1499999999999999</v>
      </c>
      <c r="I33" s="18"/>
    </row>
    <row r="34" spans="2:9" x14ac:dyDescent="0.25">
      <c r="B34" s="101"/>
      <c r="C34" s="102"/>
      <c r="D34" s="17">
        <v>1</v>
      </c>
      <c r="E34" s="25">
        <f t="shared" si="0"/>
        <v>0.1</v>
      </c>
      <c r="F34" s="25">
        <f t="shared" si="1"/>
        <v>0.2</v>
      </c>
      <c r="G34" s="25">
        <f t="shared" si="2"/>
        <v>0.5</v>
      </c>
      <c r="H34" s="25">
        <f t="shared" si="3"/>
        <v>1.1499999999999999</v>
      </c>
      <c r="I34" s="18"/>
    </row>
    <row r="35" spans="2:9" x14ac:dyDescent="0.25">
      <c r="B35" s="101" t="s">
        <v>10</v>
      </c>
      <c r="C35" s="102" t="s">
        <v>11</v>
      </c>
      <c r="D35" s="17">
        <v>4</v>
      </c>
      <c r="E35" s="25">
        <f t="shared" si="0"/>
        <v>0.1</v>
      </c>
      <c r="F35" s="25">
        <f t="shared" si="1"/>
        <v>0.2</v>
      </c>
      <c r="G35" s="25">
        <f t="shared" si="2"/>
        <v>0.5</v>
      </c>
      <c r="H35" s="25">
        <f t="shared" si="3"/>
        <v>1.1499999999999999</v>
      </c>
      <c r="I35" s="18"/>
    </row>
    <row r="36" spans="2:9" x14ac:dyDescent="0.25">
      <c r="B36" s="101"/>
      <c r="C36" s="102"/>
      <c r="D36" s="17">
        <v>3</v>
      </c>
      <c r="E36" s="25">
        <f t="shared" si="0"/>
        <v>0.1</v>
      </c>
      <c r="F36" s="25">
        <f t="shared" si="1"/>
        <v>0.2</v>
      </c>
      <c r="G36" s="25">
        <f t="shared" si="2"/>
        <v>0.5</v>
      </c>
      <c r="H36" s="25">
        <f t="shared" si="3"/>
        <v>1.1499999999999999</v>
      </c>
      <c r="I36" s="18"/>
    </row>
    <row r="37" spans="2:9" x14ac:dyDescent="0.25">
      <c r="B37" s="101"/>
      <c r="C37" s="102"/>
      <c r="D37" s="17">
        <v>2</v>
      </c>
      <c r="E37" s="25">
        <f t="shared" si="0"/>
        <v>0.1</v>
      </c>
      <c r="F37" s="25">
        <f t="shared" si="1"/>
        <v>0.2</v>
      </c>
      <c r="G37" s="25">
        <f t="shared" si="2"/>
        <v>0.5</v>
      </c>
      <c r="H37" s="25">
        <f t="shared" si="3"/>
        <v>1.1499999999999999</v>
      </c>
      <c r="I37" s="18"/>
    </row>
    <row r="38" spans="2:9" x14ac:dyDescent="0.25">
      <c r="B38" s="101"/>
      <c r="C38" s="102"/>
      <c r="D38" s="17">
        <v>1</v>
      </c>
      <c r="E38" s="25">
        <f t="shared" si="0"/>
        <v>0.1</v>
      </c>
      <c r="F38" s="25">
        <f t="shared" si="1"/>
        <v>0.2</v>
      </c>
      <c r="G38" s="25">
        <f t="shared" si="2"/>
        <v>0.5</v>
      </c>
      <c r="H38" s="25">
        <f t="shared" si="3"/>
        <v>1.1499999999999999</v>
      </c>
      <c r="I38" s="18"/>
    </row>
    <row r="39" spans="2:9" x14ac:dyDescent="0.25">
      <c r="B39" s="101" t="s">
        <v>8</v>
      </c>
      <c r="C39" s="102" t="s">
        <v>7</v>
      </c>
      <c r="D39" s="17">
        <v>2</v>
      </c>
      <c r="E39" s="25">
        <f t="shared" si="0"/>
        <v>0.1</v>
      </c>
      <c r="F39" s="25">
        <f t="shared" si="1"/>
        <v>0.2</v>
      </c>
      <c r="G39" s="25">
        <f t="shared" si="2"/>
        <v>0.5</v>
      </c>
      <c r="H39" s="25">
        <f t="shared" si="3"/>
        <v>1.1499999999999999</v>
      </c>
      <c r="I39" s="18"/>
    </row>
    <row r="40" spans="2:9" x14ac:dyDescent="0.25">
      <c r="B40" s="101"/>
      <c r="C40" s="102"/>
      <c r="D40" s="17">
        <v>1</v>
      </c>
      <c r="E40" s="25">
        <f t="shared" ref="E40:E42" si="4">E39</f>
        <v>0.1</v>
      </c>
      <c r="F40" s="25">
        <f t="shared" ref="F40:F42" si="5">F39</f>
        <v>0.2</v>
      </c>
      <c r="G40" s="25">
        <f t="shared" ref="G40:G42" si="6">G39</f>
        <v>0.5</v>
      </c>
      <c r="H40" s="25">
        <f t="shared" ref="H40:H42" si="7">H39</f>
        <v>1.1499999999999999</v>
      </c>
      <c r="I40" s="18"/>
    </row>
    <row r="41" spans="2:9" x14ac:dyDescent="0.25">
      <c r="B41" s="101" t="s">
        <v>4</v>
      </c>
      <c r="C41" s="102" t="s">
        <v>3</v>
      </c>
      <c r="D41" s="17">
        <v>2</v>
      </c>
      <c r="E41" s="25">
        <f t="shared" si="4"/>
        <v>0.1</v>
      </c>
      <c r="F41" s="25">
        <f t="shared" si="5"/>
        <v>0.2</v>
      </c>
      <c r="G41" s="25">
        <f t="shared" si="6"/>
        <v>0.5</v>
      </c>
      <c r="H41" s="25">
        <f t="shared" si="7"/>
        <v>1.1499999999999999</v>
      </c>
      <c r="I41" s="18"/>
    </row>
    <row r="42" spans="2:9" x14ac:dyDescent="0.25">
      <c r="B42" s="101"/>
      <c r="C42" s="102"/>
      <c r="D42" s="17">
        <v>1</v>
      </c>
      <c r="E42" s="25">
        <f t="shared" si="4"/>
        <v>0.1</v>
      </c>
      <c r="F42" s="25">
        <f t="shared" si="5"/>
        <v>0.2</v>
      </c>
      <c r="G42" s="25">
        <f t="shared" si="6"/>
        <v>0.5</v>
      </c>
      <c r="H42" s="25">
        <f t="shared" si="7"/>
        <v>1.1499999999999999</v>
      </c>
      <c r="I42" s="18"/>
    </row>
    <row r="43" spans="2:9" x14ac:dyDescent="0.25">
      <c r="B43" s="16"/>
      <c r="I43" s="18"/>
    </row>
    <row r="44" spans="2:9" x14ac:dyDescent="0.25">
      <c r="B44" s="16" t="s">
        <v>52</v>
      </c>
      <c r="I44" s="18"/>
    </row>
    <row r="45" spans="2:9" x14ac:dyDescent="0.25">
      <c r="B45" s="24" t="s">
        <v>2</v>
      </c>
      <c r="C45" s="17" t="s">
        <v>1</v>
      </c>
      <c r="D45" s="1"/>
      <c r="I45" s="18"/>
    </row>
    <row r="46" spans="2:9" x14ac:dyDescent="0.25">
      <c r="B46" s="103" t="s">
        <v>5</v>
      </c>
      <c r="C46" s="104"/>
      <c r="D46" s="17" t="s">
        <v>6</v>
      </c>
      <c r="E46" s="15" t="s">
        <v>20</v>
      </c>
      <c r="F46" s="15" t="s">
        <v>21</v>
      </c>
      <c r="G46" s="15" t="s">
        <v>22</v>
      </c>
      <c r="H46" s="15" t="s">
        <v>23</v>
      </c>
      <c r="I46" s="18"/>
    </row>
    <row r="47" spans="2:9" x14ac:dyDescent="0.25">
      <c r="B47" s="24" t="s">
        <v>49</v>
      </c>
      <c r="C47" s="17" t="s">
        <v>50</v>
      </c>
      <c r="D47" s="17" t="s">
        <v>9</v>
      </c>
      <c r="E47" s="25">
        <f>'Novos Valores'!D51</f>
        <v>7.4999999999999997E-2</v>
      </c>
      <c r="F47" s="25">
        <f>'Novos Valores'!D50</f>
        <v>0.15</v>
      </c>
      <c r="G47" s="25">
        <f>'Novos Valores'!D49</f>
        <v>0.375</v>
      </c>
      <c r="H47" s="25">
        <f>'Novos Valores'!D48</f>
        <v>0.86250000000000004</v>
      </c>
      <c r="I47" s="18"/>
    </row>
    <row r="48" spans="2:9" x14ac:dyDescent="0.25">
      <c r="B48" s="101" t="s">
        <v>13</v>
      </c>
      <c r="C48" s="102" t="s">
        <v>12</v>
      </c>
      <c r="D48" s="17">
        <v>4</v>
      </c>
      <c r="E48" s="25">
        <f>'Novos Valores'!D52</f>
        <v>0</v>
      </c>
      <c r="F48" s="25">
        <f>'Novos Valores'!D51</f>
        <v>7.4999999999999997E-2</v>
      </c>
      <c r="G48" s="25">
        <f>'Novos Valores'!D50</f>
        <v>0.15</v>
      </c>
      <c r="H48" s="25">
        <f>'Novos Valores'!D49</f>
        <v>0.375</v>
      </c>
      <c r="I48" s="18"/>
    </row>
    <row r="49" spans="2:9" x14ac:dyDescent="0.25">
      <c r="B49" s="101"/>
      <c r="C49" s="102"/>
      <c r="D49" s="17">
        <v>3</v>
      </c>
      <c r="E49" s="25">
        <f>'Novos Valores'!D53</f>
        <v>0</v>
      </c>
      <c r="F49" s="25">
        <f>'Novos Valores'!D52</f>
        <v>0</v>
      </c>
      <c r="G49" s="25">
        <f>'Novos Valores'!D51</f>
        <v>7.4999999999999997E-2</v>
      </c>
      <c r="H49" s="25">
        <f>'Novos Valores'!D50</f>
        <v>0.15</v>
      </c>
      <c r="I49" s="18"/>
    </row>
    <row r="50" spans="2:9" x14ac:dyDescent="0.25">
      <c r="B50" s="101"/>
      <c r="C50" s="102"/>
      <c r="D50" s="17">
        <v>2</v>
      </c>
      <c r="E50" s="25">
        <f>'Novos Valores'!D54</f>
        <v>0.57499999999999996</v>
      </c>
      <c r="F50" s="25">
        <f>'Novos Valores'!D53</f>
        <v>0</v>
      </c>
      <c r="G50" s="25">
        <f>'Novos Valores'!D52</f>
        <v>0</v>
      </c>
      <c r="H50" s="25">
        <f>'Novos Valores'!D51</f>
        <v>7.4999999999999997E-2</v>
      </c>
      <c r="I50" s="18"/>
    </row>
    <row r="51" spans="2:9" x14ac:dyDescent="0.25">
      <c r="B51" s="101"/>
      <c r="C51" s="102"/>
      <c r="D51" s="17">
        <v>1</v>
      </c>
      <c r="E51" s="25">
        <f>'Novos Valores'!D55</f>
        <v>0.25</v>
      </c>
      <c r="F51" s="25">
        <f>'Novos Valores'!D54</f>
        <v>0.57499999999999996</v>
      </c>
      <c r="G51" s="25">
        <f>'Novos Valores'!D53</f>
        <v>0</v>
      </c>
      <c r="H51" s="25">
        <f>'Novos Valores'!D52</f>
        <v>0</v>
      </c>
      <c r="I51" s="18"/>
    </row>
    <row r="52" spans="2:9" x14ac:dyDescent="0.25">
      <c r="B52" s="101" t="s">
        <v>10</v>
      </c>
      <c r="C52" s="102" t="s">
        <v>11</v>
      </c>
      <c r="D52" s="17">
        <v>4</v>
      </c>
      <c r="E52" s="25">
        <f>'Novos Valores'!D56</f>
        <v>0.1</v>
      </c>
      <c r="F52" s="25">
        <f>'Novos Valores'!D55</f>
        <v>0.25</v>
      </c>
      <c r="G52" s="25">
        <f>'Novos Valores'!D54</f>
        <v>0.57499999999999996</v>
      </c>
      <c r="H52" s="25">
        <f>'Novos Valores'!D53</f>
        <v>0</v>
      </c>
      <c r="I52" s="18"/>
    </row>
    <row r="53" spans="2:9" x14ac:dyDescent="0.25">
      <c r="B53" s="101"/>
      <c r="C53" s="102"/>
      <c r="D53" s="17">
        <v>3</v>
      </c>
      <c r="E53" s="25">
        <f>'Novos Valores'!D57</f>
        <v>0.05</v>
      </c>
      <c r="F53" s="25">
        <f>'Novos Valores'!D56</f>
        <v>0.1</v>
      </c>
      <c r="G53" s="25">
        <f>'Novos Valores'!D55</f>
        <v>0.25</v>
      </c>
      <c r="H53" s="25">
        <f>'Novos Valores'!D54</f>
        <v>0.57499999999999996</v>
      </c>
      <c r="I53" s="18"/>
    </row>
    <row r="54" spans="2:9" x14ac:dyDescent="0.25">
      <c r="B54" s="101"/>
      <c r="C54" s="102"/>
      <c r="D54" s="17">
        <v>2</v>
      </c>
      <c r="E54" s="25">
        <f>'Novos Valores'!D58</f>
        <v>0</v>
      </c>
      <c r="F54" s="25">
        <f>'Novos Valores'!D57</f>
        <v>0.05</v>
      </c>
      <c r="G54" s="25">
        <f>'Novos Valores'!D56</f>
        <v>0.1</v>
      </c>
      <c r="H54" s="25">
        <f>'Novos Valores'!D55</f>
        <v>0.25</v>
      </c>
      <c r="I54" s="18"/>
    </row>
    <row r="55" spans="2:9" x14ac:dyDescent="0.25">
      <c r="B55" s="101"/>
      <c r="C55" s="102"/>
      <c r="D55" s="17">
        <v>1</v>
      </c>
      <c r="E55" s="25">
        <f>'Novos Valores'!D59</f>
        <v>0</v>
      </c>
      <c r="F55" s="25">
        <f>'Novos Valores'!D58</f>
        <v>0</v>
      </c>
      <c r="G55" s="25">
        <f>'Novos Valores'!D57</f>
        <v>0.05</v>
      </c>
      <c r="H55" s="25">
        <f>'Novos Valores'!D56</f>
        <v>0.1</v>
      </c>
      <c r="I55" s="18"/>
    </row>
    <row r="56" spans="2:9" x14ac:dyDescent="0.25">
      <c r="B56" s="101" t="s">
        <v>8</v>
      </c>
      <c r="C56" s="102" t="s">
        <v>7</v>
      </c>
      <c r="D56" s="17">
        <v>2</v>
      </c>
      <c r="E56" s="25">
        <f>'Novos Valores'!D60</f>
        <v>0</v>
      </c>
      <c r="F56" s="25">
        <f>'Novos Valores'!D59</f>
        <v>0</v>
      </c>
      <c r="G56" s="25">
        <f>'Novos Valores'!D58</f>
        <v>0</v>
      </c>
      <c r="H56" s="25">
        <f>'Novos Valores'!D57</f>
        <v>0.05</v>
      </c>
      <c r="I56" s="18"/>
    </row>
    <row r="57" spans="2:9" x14ac:dyDescent="0.25">
      <c r="B57" s="101"/>
      <c r="C57" s="102"/>
      <c r="D57" s="17">
        <v>1</v>
      </c>
      <c r="E57" s="25">
        <f>'Novos Valores'!D61</f>
        <v>0</v>
      </c>
      <c r="F57" s="25">
        <f>'Novos Valores'!D60</f>
        <v>0</v>
      </c>
      <c r="G57" s="25">
        <f>'Novos Valores'!D59</f>
        <v>0</v>
      </c>
      <c r="H57" s="25">
        <f>'Novos Valores'!D58</f>
        <v>0</v>
      </c>
      <c r="I57" s="18"/>
    </row>
    <row r="58" spans="2:9" x14ac:dyDescent="0.25">
      <c r="B58" s="101" t="s">
        <v>4</v>
      </c>
      <c r="C58" s="102" t="s">
        <v>3</v>
      </c>
      <c r="D58" s="17">
        <v>2</v>
      </c>
      <c r="E58" s="25">
        <f>'Novos Valores'!D62</f>
        <v>0</v>
      </c>
      <c r="F58" s="25">
        <f>'Novos Valores'!D61</f>
        <v>0</v>
      </c>
      <c r="G58" s="25">
        <f>'Novos Valores'!D60</f>
        <v>0</v>
      </c>
      <c r="H58" s="25">
        <f>'Novos Valores'!D59</f>
        <v>0</v>
      </c>
      <c r="I58" s="18"/>
    </row>
    <row r="59" spans="2:9" x14ac:dyDescent="0.25">
      <c r="B59" s="101"/>
      <c r="C59" s="102"/>
      <c r="D59" s="17">
        <v>1</v>
      </c>
      <c r="E59" s="25">
        <f>'Novos Valores'!D63</f>
        <v>0</v>
      </c>
      <c r="F59" s="25">
        <f>'Novos Valores'!D62</f>
        <v>0</v>
      </c>
      <c r="G59" s="25">
        <f>'Novos Valores'!D61</f>
        <v>0</v>
      </c>
      <c r="H59" s="25">
        <f>'Novos Valores'!D60</f>
        <v>0</v>
      </c>
      <c r="I59" s="18"/>
    </row>
    <row r="60" spans="2:9" x14ac:dyDescent="0.25">
      <c r="B60" s="16"/>
      <c r="E60" s="25"/>
      <c r="F60" s="25"/>
      <c r="G60" s="25"/>
      <c r="H60" s="25"/>
      <c r="I60" s="18"/>
    </row>
    <row r="61" spans="2:9" x14ac:dyDescent="0.25">
      <c r="B61" s="16" t="s">
        <v>51</v>
      </c>
      <c r="I61" s="18"/>
    </row>
    <row r="62" spans="2:9" x14ac:dyDescent="0.25">
      <c r="B62" s="24" t="s">
        <v>2</v>
      </c>
      <c r="C62" s="17" t="s">
        <v>1</v>
      </c>
      <c r="D62" s="1"/>
      <c r="I62" s="18"/>
    </row>
    <row r="63" spans="2:9" x14ac:dyDescent="0.25">
      <c r="B63" s="103" t="s">
        <v>5</v>
      </c>
      <c r="C63" s="104"/>
      <c r="D63" s="17" t="s">
        <v>6</v>
      </c>
      <c r="E63" s="15" t="s">
        <v>20</v>
      </c>
      <c r="F63" s="15" t="s">
        <v>21</v>
      </c>
      <c r="G63" s="15" t="s">
        <v>22</v>
      </c>
      <c r="H63" s="15" t="s">
        <v>23</v>
      </c>
      <c r="I63" s="18"/>
    </row>
    <row r="64" spans="2:9" x14ac:dyDescent="0.25">
      <c r="B64" s="24" t="s">
        <v>49</v>
      </c>
      <c r="C64" s="17" t="s">
        <v>50</v>
      </c>
      <c r="D64" s="17" t="s">
        <v>9</v>
      </c>
      <c r="E64" s="25">
        <f>'Novos Valores'!D57</f>
        <v>0.05</v>
      </c>
      <c r="F64" s="25">
        <f>'Novos Valores'!D56</f>
        <v>0.1</v>
      </c>
      <c r="G64" s="25">
        <f>'Novos Valores'!D55</f>
        <v>0.25</v>
      </c>
      <c r="H64" s="25">
        <f>'Novos Valores'!D54</f>
        <v>0.57499999999999996</v>
      </c>
      <c r="I64" s="18"/>
    </row>
    <row r="65" spans="2:9" x14ac:dyDescent="0.25">
      <c r="B65" s="101" t="s">
        <v>13</v>
      </c>
      <c r="C65" s="102" t="s">
        <v>12</v>
      </c>
      <c r="D65" s="17">
        <v>4</v>
      </c>
      <c r="E65" s="25">
        <f>E64</f>
        <v>0.05</v>
      </c>
      <c r="F65" s="25">
        <f>F64</f>
        <v>0.1</v>
      </c>
      <c r="G65" s="25">
        <f>G64</f>
        <v>0.25</v>
      </c>
      <c r="H65" s="25">
        <f>H64</f>
        <v>0.57499999999999996</v>
      </c>
      <c r="I65" s="18"/>
    </row>
    <row r="66" spans="2:9" x14ac:dyDescent="0.25">
      <c r="B66" s="101"/>
      <c r="C66" s="102"/>
      <c r="D66" s="17">
        <v>3</v>
      </c>
      <c r="E66" s="25">
        <f t="shared" ref="E66:E73" si="8">E65</f>
        <v>0.05</v>
      </c>
      <c r="F66" s="25">
        <f t="shared" ref="F66:F73" si="9">F65</f>
        <v>0.1</v>
      </c>
      <c r="G66" s="25">
        <f t="shared" ref="G66:G73" si="10">G65</f>
        <v>0.25</v>
      </c>
      <c r="H66" s="25">
        <f t="shared" ref="H66:H73" si="11">H65</f>
        <v>0.57499999999999996</v>
      </c>
      <c r="I66" s="18"/>
    </row>
    <row r="67" spans="2:9" x14ac:dyDescent="0.25">
      <c r="B67" s="101"/>
      <c r="C67" s="102"/>
      <c r="D67" s="17">
        <v>2</v>
      </c>
      <c r="E67" s="25">
        <f t="shared" si="8"/>
        <v>0.05</v>
      </c>
      <c r="F67" s="25">
        <f t="shared" si="9"/>
        <v>0.1</v>
      </c>
      <c r="G67" s="25">
        <f t="shared" si="10"/>
        <v>0.25</v>
      </c>
      <c r="H67" s="25">
        <f t="shared" si="11"/>
        <v>0.57499999999999996</v>
      </c>
      <c r="I67" s="18"/>
    </row>
    <row r="68" spans="2:9" x14ac:dyDescent="0.25">
      <c r="B68" s="101"/>
      <c r="C68" s="102"/>
      <c r="D68" s="17">
        <v>1</v>
      </c>
      <c r="E68" s="25">
        <f t="shared" si="8"/>
        <v>0.05</v>
      </c>
      <c r="F68" s="25">
        <f t="shared" si="9"/>
        <v>0.1</v>
      </c>
      <c r="G68" s="25">
        <f t="shared" si="10"/>
        <v>0.25</v>
      </c>
      <c r="H68" s="25">
        <f t="shared" si="11"/>
        <v>0.57499999999999996</v>
      </c>
      <c r="I68" s="18"/>
    </row>
    <row r="69" spans="2:9" x14ac:dyDescent="0.25">
      <c r="B69" s="101" t="s">
        <v>10</v>
      </c>
      <c r="C69" s="102" t="s">
        <v>11</v>
      </c>
      <c r="D69" s="17">
        <v>4</v>
      </c>
      <c r="E69" s="25">
        <f t="shared" si="8"/>
        <v>0.05</v>
      </c>
      <c r="F69" s="25">
        <f t="shared" si="9"/>
        <v>0.1</v>
      </c>
      <c r="G69" s="25">
        <f t="shared" si="10"/>
        <v>0.25</v>
      </c>
      <c r="H69" s="25">
        <f t="shared" si="11"/>
        <v>0.57499999999999996</v>
      </c>
      <c r="I69" s="18"/>
    </row>
    <row r="70" spans="2:9" x14ac:dyDescent="0.25">
      <c r="B70" s="101"/>
      <c r="C70" s="102"/>
      <c r="D70" s="17">
        <v>3</v>
      </c>
      <c r="E70" s="25">
        <f t="shared" si="8"/>
        <v>0.05</v>
      </c>
      <c r="F70" s="25">
        <f t="shared" si="9"/>
        <v>0.1</v>
      </c>
      <c r="G70" s="25">
        <f t="shared" si="10"/>
        <v>0.25</v>
      </c>
      <c r="H70" s="25">
        <f t="shared" si="11"/>
        <v>0.57499999999999996</v>
      </c>
      <c r="I70" s="18"/>
    </row>
    <row r="71" spans="2:9" x14ac:dyDescent="0.25">
      <c r="B71" s="101"/>
      <c r="C71" s="102"/>
      <c r="D71" s="17">
        <v>2</v>
      </c>
      <c r="E71" s="25">
        <f t="shared" si="8"/>
        <v>0.05</v>
      </c>
      <c r="F71" s="25">
        <f t="shared" si="9"/>
        <v>0.1</v>
      </c>
      <c r="G71" s="25">
        <f t="shared" si="10"/>
        <v>0.25</v>
      </c>
      <c r="H71" s="25">
        <f t="shared" si="11"/>
        <v>0.57499999999999996</v>
      </c>
      <c r="I71" s="18"/>
    </row>
    <row r="72" spans="2:9" x14ac:dyDescent="0.25">
      <c r="B72" s="101"/>
      <c r="C72" s="102"/>
      <c r="D72" s="17">
        <v>1</v>
      </c>
      <c r="E72" s="25">
        <f t="shared" si="8"/>
        <v>0.05</v>
      </c>
      <c r="F72" s="25">
        <f t="shared" si="9"/>
        <v>0.1</v>
      </c>
      <c r="G72" s="25">
        <f t="shared" si="10"/>
        <v>0.25</v>
      </c>
      <c r="H72" s="25">
        <f t="shared" si="11"/>
        <v>0.57499999999999996</v>
      </c>
      <c r="I72" s="18"/>
    </row>
    <row r="73" spans="2:9" x14ac:dyDescent="0.25">
      <c r="B73" s="101" t="s">
        <v>8</v>
      </c>
      <c r="C73" s="102" t="s">
        <v>7</v>
      </c>
      <c r="D73" s="17">
        <v>2</v>
      </c>
      <c r="E73" s="25">
        <f t="shared" si="8"/>
        <v>0.05</v>
      </c>
      <c r="F73" s="25">
        <f t="shared" si="9"/>
        <v>0.1</v>
      </c>
      <c r="G73" s="25">
        <f t="shared" si="10"/>
        <v>0.25</v>
      </c>
      <c r="H73" s="25">
        <f t="shared" si="11"/>
        <v>0.57499999999999996</v>
      </c>
      <c r="I73" s="18"/>
    </row>
    <row r="74" spans="2:9" x14ac:dyDescent="0.25">
      <c r="B74" s="101"/>
      <c r="C74" s="102"/>
      <c r="D74" s="17">
        <v>1</v>
      </c>
      <c r="E74" s="25">
        <f t="shared" ref="E74:E76" si="12">E73</f>
        <v>0.05</v>
      </c>
      <c r="F74" s="25">
        <f t="shared" ref="F74:F76" si="13">F73</f>
        <v>0.1</v>
      </c>
      <c r="G74" s="25">
        <f t="shared" ref="G74:G76" si="14">G73</f>
        <v>0.25</v>
      </c>
      <c r="H74" s="25">
        <f t="shared" ref="H74:H76" si="15">H73</f>
        <v>0.57499999999999996</v>
      </c>
      <c r="I74" s="18"/>
    </row>
    <row r="75" spans="2:9" x14ac:dyDescent="0.25">
      <c r="B75" s="101" t="s">
        <v>4</v>
      </c>
      <c r="C75" s="102" t="s">
        <v>3</v>
      </c>
      <c r="D75" s="17">
        <v>2</v>
      </c>
      <c r="E75" s="25">
        <f t="shared" si="12"/>
        <v>0.05</v>
      </c>
      <c r="F75" s="25">
        <f t="shared" si="13"/>
        <v>0.1</v>
      </c>
      <c r="G75" s="25">
        <f t="shared" si="14"/>
        <v>0.25</v>
      </c>
      <c r="H75" s="25">
        <f t="shared" si="15"/>
        <v>0.57499999999999996</v>
      </c>
      <c r="I75" s="18"/>
    </row>
    <row r="76" spans="2:9" x14ac:dyDescent="0.25">
      <c r="B76" s="101"/>
      <c r="C76" s="102"/>
      <c r="D76" s="17">
        <v>1</v>
      </c>
      <c r="E76" s="25">
        <f t="shared" si="12"/>
        <v>0.05</v>
      </c>
      <c r="F76" s="25">
        <f t="shared" si="13"/>
        <v>0.1</v>
      </c>
      <c r="G76" s="25">
        <f t="shared" si="14"/>
        <v>0.25</v>
      </c>
      <c r="H76" s="25">
        <f t="shared" si="15"/>
        <v>0.57499999999999996</v>
      </c>
      <c r="I76" s="18"/>
    </row>
    <row r="77" spans="2:9" ht="15.75" thickBot="1" x14ac:dyDescent="0.3">
      <c r="B77" s="20"/>
      <c r="C77" s="21"/>
      <c r="D77" s="21"/>
      <c r="E77" s="21"/>
      <c r="F77" s="21"/>
      <c r="G77" s="21"/>
      <c r="H77" s="21"/>
      <c r="I77" s="22"/>
    </row>
  </sheetData>
  <sheetProtection algorithmName="SHA-512" hashValue="x9p3ueb3JC9l+CYHfYUxD3gU8kdk99th1LlndJlJzPCyvsOdURScqEJxMGhEq1Hesx27/GMzxB5TG32mOAi+IQ==" saltValue="+2PMsLc+qEjNxJ57wT2LuA==" spinCount="100000" sheet="1" objects="1" scenarios="1" selectLockedCells="1"/>
  <mergeCells count="39">
    <mergeCell ref="B29:C29"/>
    <mergeCell ref="B25:I25"/>
    <mergeCell ref="C16:C17"/>
    <mergeCell ref="D16:D17"/>
    <mergeCell ref="C14:C15"/>
    <mergeCell ref="D14:D15"/>
    <mergeCell ref="C6:C9"/>
    <mergeCell ref="D6:D9"/>
    <mergeCell ref="C4:D4"/>
    <mergeCell ref="B2:G2"/>
    <mergeCell ref="B20:G20"/>
    <mergeCell ref="D10:D13"/>
    <mergeCell ref="C10:C13"/>
    <mergeCell ref="B31:B34"/>
    <mergeCell ref="C31:C34"/>
    <mergeCell ref="B35:B38"/>
    <mergeCell ref="C35:C38"/>
    <mergeCell ref="B39:B40"/>
    <mergeCell ref="C39:C40"/>
    <mergeCell ref="B65:B68"/>
    <mergeCell ref="C65:C68"/>
    <mergeCell ref="B41:B42"/>
    <mergeCell ref="C41:C42"/>
    <mergeCell ref="B46:C46"/>
    <mergeCell ref="B48:B51"/>
    <mergeCell ref="C48:C51"/>
    <mergeCell ref="B52:B55"/>
    <mergeCell ref="C52:C55"/>
    <mergeCell ref="B56:B57"/>
    <mergeCell ref="C56:C57"/>
    <mergeCell ref="B58:B59"/>
    <mergeCell ref="C58:C59"/>
    <mergeCell ref="B63:C63"/>
    <mergeCell ref="B69:B72"/>
    <mergeCell ref="C69:C72"/>
    <mergeCell ref="B73:B74"/>
    <mergeCell ref="C73:C74"/>
    <mergeCell ref="B75:B76"/>
    <mergeCell ref="C75:C7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4C2B-1D9D-4F2B-B8DB-8539A0750566}">
  <dimension ref="B2:I43"/>
  <sheetViews>
    <sheetView zoomScaleNormal="100" workbookViewId="0">
      <selection sqref="A1:BS119"/>
    </sheetView>
  </sheetViews>
  <sheetFormatPr defaultRowHeight="15" x14ac:dyDescent="0.25"/>
  <cols>
    <col min="3" max="3" width="9.140625" style="2"/>
    <col min="4" max="4" width="22.7109375" style="2" bestFit="1" customWidth="1"/>
    <col min="5" max="5" width="5.5703125" style="2" bestFit="1" customWidth="1"/>
    <col min="6" max="6" width="10.7109375" style="2" bestFit="1" customWidth="1"/>
    <col min="7" max="7" width="11.7109375" style="2" bestFit="1" customWidth="1"/>
    <col min="8" max="8" width="11.7109375" bestFit="1" customWidth="1"/>
  </cols>
  <sheetData>
    <row r="2" spans="2:9" ht="18.75" x14ac:dyDescent="0.3">
      <c r="B2" s="112" t="s">
        <v>53</v>
      </c>
      <c r="C2" s="112"/>
      <c r="D2" s="112"/>
      <c r="E2" s="112"/>
      <c r="F2" s="112"/>
      <c r="G2" s="112"/>
      <c r="H2" s="112"/>
      <c r="I2" s="112"/>
    </row>
    <row r="3" spans="2:9" x14ac:dyDescent="0.25">
      <c r="C3" s="5" t="s">
        <v>5</v>
      </c>
      <c r="D3" s="5" t="s">
        <v>54</v>
      </c>
      <c r="E3" s="5" t="s">
        <v>6</v>
      </c>
      <c r="F3" s="5" t="s">
        <v>16</v>
      </c>
      <c r="G3" s="5" t="s">
        <v>17</v>
      </c>
      <c r="H3" s="5" t="s">
        <v>18</v>
      </c>
    </row>
    <row r="4" spans="2:9" x14ac:dyDescent="0.25">
      <c r="C4" s="5" t="s">
        <v>14</v>
      </c>
      <c r="D4" s="5" t="s">
        <v>15</v>
      </c>
      <c r="E4" s="5" t="s">
        <v>9</v>
      </c>
      <c r="F4" s="6">
        <f>'Novos Valores'!J24</f>
        <v>5204.1127488913698</v>
      </c>
      <c r="G4" s="6">
        <f>'Novos Valores'!J43</f>
        <v>7285.7578484479181</v>
      </c>
      <c r="H4" s="11">
        <f>'Novos Valores'!J62</f>
        <v>10408.22549778274</v>
      </c>
    </row>
    <row r="5" spans="2:9" x14ac:dyDescent="0.25">
      <c r="C5" s="102" t="s">
        <v>13</v>
      </c>
      <c r="D5" s="102" t="s">
        <v>55</v>
      </c>
      <c r="E5" s="5">
        <v>4</v>
      </c>
      <c r="F5" s="6">
        <f>'Novos Valores'!J23</f>
        <v>4731.0115899012453</v>
      </c>
      <c r="G5" s="6">
        <f>'Novos Valores'!J42</f>
        <v>6623.4162258617434</v>
      </c>
      <c r="H5" s="11">
        <f>'Novos Valores'!J61</f>
        <v>9462.0231798024906</v>
      </c>
    </row>
    <row r="6" spans="2:9" x14ac:dyDescent="0.25">
      <c r="C6" s="102"/>
      <c r="D6" s="102"/>
      <c r="E6" s="5">
        <v>3</v>
      </c>
      <c r="F6" s="6">
        <f>'Novos Valores'!J22</f>
        <v>4549.0496056742741</v>
      </c>
      <c r="G6" s="6">
        <f>'Novos Valores'!J41</f>
        <v>6368.6694479439839</v>
      </c>
      <c r="H6" s="11">
        <f>'Novos Valores'!J60</f>
        <v>9098.0992113485481</v>
      </c>
    </row>
    <row r="7" spans="2:9" x14ac:dyDescent="0.25">
      <c r="C7" s="102"/>
      <c r="D7" s="102"/>
      <c r="E7" s="5">
        <v>2</v>
      </c>
      <c r="F7" s="6"/>
      <c r="G7" s="6">
        <f>'Novos Valores'!J40</f>
        <v>6123.7206230230613</v>
      </c>
      <c r="H7" s="11">
        <f>'Novos Valores'!J59</f>
        <v>8748.1723186043728</v>
      </c>
    </row>
    <row r="8" spans="2:9" x14ac:dyDescent="0.25">
      <c r="C8" s="102"/>
      <c r="D8" s="102"/>
      <c r="E8" s="5">
        <v>1</v>
      </c>
      <c r="F8" s="6"/>
      <c r="G8" s="6">
        <f>'Novos Valores'!J39</f>
        <v>5888.1929067529427</v>
      </c>
      <c r="H8" s="12">
        <f>'Novos Valores'!J58</f>
        <v>8411.7041525042041</v>
      </c>
    </row>
    <row r="9" spans="2:9" x14ac:dyDescent="0.25">
      <c r="C9" s="102" t="s">
        <v>10</v>
      </c>
      <c r="D9" s="102" t="s">
        <v>56</v>
      </c>
      <c r="E9" s="5">
        <v>4</v>
      </c>
      <c r="F9" s="6">
        <f>'Novos Valores'!J19</f>
        <v>3364.6816610016813</v>
      </c>
      <c r="G9" s="6">
        <f>'Novos Valores'!J38</f>
        <v>4710.5543254023542</v>
      </c>
      <c r="H9" s="12">
        <f>'Novos Valores'!J57</f>
        <v>6729.3633220033626</v>
      </c>
    </row>
    <row r="10" spans="2:9" x14ac:dyDescent="0.25">
      <c r="C10" s="102"/>
      <c r="D10" s="102"/>
      <c r="E10" s="5">
        <v>3</v>
      </c>
      <c r="F10" s="6">
        <f>'Novos Valores'!J18</f>
        <v>3235.2708278862319</v>
      </c>
      <c r="G10" s="6">
        <f>'Novos Valores'!J37</f>
        <v>4529.3791590407245</v>
      </c>
      <c r="H10" s="12">
        <f>'Novos Valores'!J56</f>
        <v>6470.5416557724639</v>
      </c>
    </row>
    <row r="11" spans="2:9" x14ac:dyDescent="0.25">
      <c r="C11" s="102"/>
      <c r="D11" s="102"/>
      <c r="E11" s="5">
        <v>2</v>
      </c>
      <c r="F11" s="6">
        <f>'Novos Valores'!J17</f>
        <v>3110.8373345059922</v>
      </c>
      <c r="G11" s="6">
        <f>'Novos Valores'!J36</f>
        <v>4355.172268308389</v>
      </c>
      <c r="H11" s="12">
        <f>'Novos Valores'!J55</f>
        <v>6221.6746690119844</v>
      </c>
    </row>
    <row r="12" spans="2:9" x14ac:dyDescent="0.25">
      <c r="C12" s="102"/>
      <c r="D12" s="102"/>
      <c r="E12" s="5">
        <v>1</v>
      </c>
      <c r="F12" s="6">
        <f>'Novos Valores'!J16</f>
        <v>2991.1897447173001</v>
      </c>
      <c r="G12" s="6">
        <f>'Novos Valores'!J35</f>
        <v>4187.66564260422</v>
      </c>
      <c r="H12" s="12">
        <f>'Novos Valores'!J54</f>
        <v>5982.3794894346001</v>
      </c>
    </row>
    <row r="13" spans="2:9" x14ac:dyDescent="0.25">
      <c r="C13" s="102" t="s">
        <v>8</v>
      </c>
      <c r="D13" s="102" t="s">
        <v>57</v>
      </c>
      <c r="E13" s="5">
        <v>2</v>
      </c>
      <c r="F13" s="6">
        <f>'Novos Valores'!J15</f>
        <v>2835.2509428600001</v>
      </c>
      <c r="G13" s="6">
        <f>'Novos Valores'!J34</f>
        <v>3969.3513200040002</v>
      </c>
      <c r="H13" s="12">
        <f>'Novos Valores'!J53</f>
        <v>5670.5018857200002</v>
      </c>
    </row>
    <row r="14" spans="2:9" x14ac:dyDescent="0.25">
      <c r="C14" s="102"/>
      <c r="D14" s="102"/>
      <c r="E14" s="5">
        <v>1</v>
      </c>
      <c r="F14" s="6">
        <f>'Novos Valores'!J14</f>
        <v>2700.2389932000001</v>
      </c>
      <c r="G14" s="6">
        <f>'Novos Valores'!J33</f>
        <v>3780.3345904799999</v>
      </c>
      <c r="H14" s="12">
        <f>'Novos Valores'!J52</f>
        <v>5400.4779864000002</v>
      </c>
    </row>
    <row r="15" spans="2:9" x14ac:dyDescent="0.25">
      <c r="C15" s="102" t="s">
        <v>4</v>
      </c>
      <c r="D15" s="7" t="s">
        <v>59</v>
      </c>
      <c r="E15" s="102">
        <v>2</v>
      </c>
      <c r="F15" s="113">
        <f>'Novos Valores'!J13</f>
        <v>2559.4682400000002</v>
      </c>
      <c r="G15" s="113">
        <f>'Novos Valores'!J32</f>
        <v>3583.2555360000001</v>
      </c>
      <c r="H15" s="114">
        <f>'Novos Valores'!J51</f>
        <v>5118.9364800000003</v>
      </c>
    </row>
    <row r="16" spans="2:9" x14ac:dyDescent="0.25">
      <c r="C16" s="102"/>
      <c r="D16" s="8" t="s">
        <v>60</v>
      </c>
      <c r="E16" s="102"/>
      <c r="F16" s="113"/>
      <c r="G16" s="113"/>
      <c r="H16" s="114"/>
    </row>
    <row r="17" spans="2:9" x14ac:dyDescent="0.25">
      <c r="C17" s="102"/>
      <c r="D17" s="8" t="s">
        <v>61</v>
      </c>
      <c r="E17" s="102">
        <v>1</v>
      </c>
      <c r="F17" s="113">
        <f>'Novos Valores'!J12</f>
        <v>2437.5888</v>
      </c>
      <c r="G17" s="113">
        <f>'Novos Valores'!J31</f>
        <v>3412.6243199999999</v>
      </c>
      <c r="H17" s="114">
        <f>'Novos Valores'!J50</f>
        <v>4875.1776</v>
      </c>
    </row>
    <row r="18" spans="2:9" x14ac:dyDescent="0.25">
      <c r="C18" s="102"/>
      <c r="D18" s="9" t="s">
        <v>58</v>
      </c>
      <c r="E18" s="102"/>
      <c r="F18" s="113"/>
      <c r="G18" s="113"/>
      <c r="H18" s="114"/>
    </row>
    <row r="20" spans="2:9" ht="18.75" x14ac:dyDescent="0.3">
      <c r="B20" s="4" t="s">
        <v>62</v>
      </c>
    </row>
    <row r="21" spans="2:9" x14ac:dyDescent="0.25">
      <c r="E21" s="5" t="s">
        <v>6</v>
      </c>
      <c r="F21" s="5" t="s">
        <v>16</v>
      </c>
      <c r="G21" s="5" t="s">
        <v>17</v>
      </c>
      <c r="H21" s="5" t="s">
        <v>18</v>
      </c>
    </row>
    <row r="22" spans="2:9" x14ac:dyDescent="0.25">
      <c r="E22" s="5" t="s">
        <v>9</v>
      </c>
      <c r="F22" s="6">
        <f>F4</f>
        <v>5204.1127488913698</v>
      </c>
      <c r="G22" s="6">
        <f>G4</f>
        <v>7285.7578484479181</v>
      </c>
      <c r="H22" s="11">
        <f>H4</f>
        <v>10408.22549778274</v>
      </c>
    </row>
    <row r="25" spans="2:9" ht="18.75" x14ac:dyDescent="0.3">
      <c r="B25" s="112" t="s">
        <v>63</v>
      </c>
      <c r="C25" s="112"/>
      <c r="D25" s="112"/>
      <c r="E25" s="112"/>
      <c r="F25" s="112"/>
      <c r="G25" s="112"/>
      <c r="H25" s="112"/>
      <c r="I25" s="112"/>
    </row>
    <row r="26" spans="2:9" x14ac:dyDescent="0.25">
      <c r="C26"/>
      <c r="D26" s="5" t="s">
        <v>5</v>
      </c>
      <c r="E26" s="5" t="s">
        <v>6</v>
      </c>
      <c r="F26" s="5" t="s">
        <v>16</v>
      </c>
      <c r="G26" s="13" t="s">
        <v>17</v>
      </c>
      <c r="H26" s="5" t="s">
        <v>18</v>
      </c>
    </row>
    <row r="27" spans="2:9" x14ac:dyDescent="0.25">
      <c r="C27"/>
      <c r="D27" s="5" t="s">
        <v>15</v>
      </c>
      <c r="E27" s="5" t="s">
        <v>9</v>
      </c>
      <c r="F27" s="6">
        <f t="shared" ref="F27:H38" si="0">F4</f>
        <v>5204.1127488913698</v>
      </c>
      <c r="G27" s="14">
        <f t="shared" si="0"/>
        <v>7285.7578484479181</v>
      </c>
      <c r="H27" s="6">
        <f t="shared" si="0"/>
        <v>10408.22549778274</v>
      </c>
      <c r="I27" s="10"/>
    </row>
    <row r="28" spans="2:9" x14ac:dyDescent="0.25">
      <c r="C28"/>
      <c r="D28" s="102" t="s">
        <v>12</v>
      </c>
      <c r="E28" s="5">
        <v>4</v>
      </c>
      <c r="F28" s="6">
        <f t="shared" si="0"/>
        <v>4731.0115899012453</v>
      </c>
      <c r="G28" s="14">
        <f t="shared" si="0"/>
        <v>6623.4162258617434</v>
      </c>
      <c r="H28" s="6">
        <f t="shared" si="0"/>
        <v>9462.0231798024906</v>
      </c>
      <c r="I28" s="10"/>
    </row>
    <row r="29" spans="2:9" x14ac:dyDescent="0.25">
      <c r="C29"/>
      <c r="D29" s="102"/>
      <c r="E29" s="5">
        <v>3</v>
      </c>
      <c r="F29" s="6">
        <f t="shared" si="0"/>
        <v>4549.0496056742741</v>
      </c>
      <c r="G29" s="14">
        <f t="shared" si="0"/>
        <v>6368.6694479439839</v>
      </c>
      <c r="H29" s="6">
        <f t="shared" si="0"/>
        <v>9098.0992113485481</v>
      </c>
      <c r="I29" s="10"/>
    </row>
    <row r="30" spans="2:9" x14ac:dyDescent="0.25">
      <c r="C30"/>
      <c r="D30" s="102"/>
      <c r="E30" s="5">
        <v>2</v>
      </c>
      <c r="F30" s="6">
        <f t="shared" si="0"/>
        <v>0</v>
      </c>
      <c r="G30" s="14">
        <f t="shared" si="0"/>
        <v>6123.7206230230613</v>
      </c>
      <c r="H30" s="6">
        <f t="shared" si="0"/>
        <v>8748.1723186043728</v>
      </c>
      <c r="I30" s="10"/>
    </row>
    <row r="31" spans="2:9" x14ac:dyDescent="0.25">
      <c r="C31"/>
      <c r="D31" s="102"/>
      <c r="E31" s="5">
        <v>1</v>
      </c>
      <c r="F31" s="6">
        <f t="shared" si="0"/>
        <v>0</v>
      </c>
      <c r="G31" s="14">
        <f t="shared" si="0"/>
        <v>5888.1929067529427</v>
      </c>
      <c r="H31" s="6">
        <f t="shared" si="0"/>
        <v>8411.7041525042041</v>
      </c>
      <c r="I31" s="10"/>
    </row>
    <row r="32" spans="2:9" x14ac:dyDescent="0.25">
      <c r="C32"/>
      <c r="D32" s="102" t="s">
        <v>11</v>
      </c>
      <c r="E32" s="5">
        <v>4</v>
      </c>
      <c r="F32" s="6">
        <f t="shared" si="0"/>
        <v>3364.6816610016813</v>
      </c>
      <c r="G32" s="14">
        <f t="shared" si="0"/>
        <v>4710.5543254023542</v>
      </c>
      <c r="H32" s="6">
        <f t="shared" si="0"/>
        <v>6729.3633220033626</v>
      </c>
      <c r="I32" s="10"/>
    </row>
    <row r="33" spans="2:9" x14ac:dyDescent="0.25">
      <c r="C33"/>
      <c r="D33" s="102"/>
      <c r="E33" s="5">
        <v>3</v>
      </c>
      <c r="F33" s="6">
        <f t="shared" si="0"/>
        <v>3235.2708278862319</v>
      </c>
      <c r="G33" s="14">
        <f t="shared" si="0"/>
        <v>4529.3791590407245</v>
      </c>
      <c r="H33" s="6">
        <f t="shared" si="0"/>
        <v>6470.5416557724639</v>
      </c>
      <c r="I33" s="10"/>
    </row>
    <row r="34" spans="2:9" x14ac:dyDescent="0.25">
      <c r="C34"/>
      <c r="D34" s="102"/>
      <c r="E34" s="5">
        <v>2</v>
      </c>
      <c r="F34" s="6">
        <f t="shared" si="0"/>
        <v>3110.8373345059922</v>
      </c>
      <c r="G34" s="14">
        <f t="shared" si="0"/>
        <v>4355.172268308389</v>
      </c>
      <c r="H34" s="6">
        <f t="shared" si="0"/>
        <v>6221.6746690119844</v>
      </c>
      <c r="I34" s="10"/>
    </row>
    <row r="35" spans="2:9" x14ac:dyDescent="0.25">
      <c r="C35"/>
      <c r="D35" s="102"/>
      <c r="E35" s="5">
        <v>1</v>
      </c>
      <c r="F35" s="6">
        <f t="shared" si="0"/>
        <v>2991.1897447173001</v>
      </c>
      <c r="G35" s="14">
        <f t="shared" si="0"/>
        <v>4187.66564260422</v>
      </c>
      <c r="H35" s="6">
        <f t="shared" si="0"/>
        <v>5982.3794894346001</v>
      </c>
      <c r="I35" s="10"/>
    </row>
    <row r="36" spans="2:9" x14ac:dyDescent="0.25">
      <c r="C36"/>
      <c r="D36" s="102" t="s">
        <v>7</v>
      </c>
      <c r="E36" s="5">
        <v>2</v>
      </c>
      <c r="F36" s="6">
        <f t="shared" si="0"/>
        <v>2835.2509428600001</v>
      </c>
      <c r="G36" s="14">
        <f t="shared" si="0"/>
        <v>3969.3513200040002</v>
      </c>
      <c r="H36" s="6">
        <f t="shared" si="0"/>
        <v>5670.5018857200002</v>
      </c>
      <c r="I36" s="10"/>
    </row>
    <row r="37" spans="2:9" x14ac:dyDescent="0.25">
      <c r="C37"/>
      <c r="D37" s="102"/>
      <c r="E37" s="5">
        <v>1</v>
      </c>
      <c r="F37" s="6">
        <f t="shared" si="0"/>
        <v>2700.2389932000001</v>
      </c>
      <c r="G37" s="14">
        <f t="shared" si="0"/>
        <v>3780.3345904799999</v>
      </c>
      <c r="H37" s="6">
        <f t="shared" si="0"/>
        <v>5400.4779864000002</v>
      </c>
      <c r="I37" s="10"/>
    </row>
    <row r="38" spans="2:9" x14ac:dyDescent="0.25">
      <c r="C38"/>
      <c r="D38" s="110" t="s">
        <v>3</v>
      </c>
      <c r="E38" s="5">
        <v>2</v>
      </c>
      <c r="F38" s="6">
        <f t="shared" si="0"/>
        <v>2559.4682400000002</v>
      </c>
      <c r="G38" s="14">
        <f>G15</f>
        <v>3583.2555360000001</v>
      </c>
      <c r="H38" s="6">
        <f>H15</f>
        <v>5118.9364800000003</v>
      </c>
    </row>
    <row r="39" spans="2:9" x14ac:dyDescent="0.25">
      <c r="C39"/>
      <c r="D39" s="111"/>
      <c r="E39" s="5">
        <v>1</v>
      </c>
      <c r="F39" s="6">
        <f>F17</f>
        <v>2437.5888</v>
      </c>
      <c r="G39" s="14">
        <f t="shared" ref="G39:H39" si="1">G17</f>
        <v>3412.6243199999999</v>
      </c>
      <c r="H39" s="6">
        <f t="shared" si="1"/>
        <v>4875.1776</v>
      </c>
    </row>
    <row r="40" spans="2:9" x14ac:dyDescent="0.25">
      <c r="H40" s="15"/>
    </row>
    <row r="41" spans="2:9" ht="18.75" x14ac:dyDescent="0.3">
      <c r="B41" s="4" t="s">
        <v>64</v>
      </c>
      <c r="H41" s="15"/>
    </row>
    <row r="42" spans="2:9" x14ac:dyDescent="0.25">
      <c r="E42" s="5" t="s">
        <v>6</v>
      </c>
      <c r="F42" s="5" t="s">
        <v>16</v>
      </c>
      <c r="G42" s="13" t="s">
        <v>17</v>
      </c>
      <c r="H42" s="5" t="s">
        <v>18</v>
      </c>
    </row>
    <row r="43" spans="2:9" x14ac:dyDescent="0.25">
      <c r="E43" s="5" t="s">
        <v>9</v>
      </c>
      <c r="F43" s="6">
        <f>F27</f>
        <v>5204.1127488913698</v>
      </c>
      <c r="G43" s="14">
        <f>G22</f>
        <v>7285.7578484479181</v>
      </c>
      <c r="H43" s="6">
        <f>H22</f>
        <v>10408.22549778274</v>
      </c>
    </row>
  </sheetData>
  <sheetProtection algorithmName="SHA-512" hashValue="n08EboPPdbnRM8j8Wn9A5C3/Q5hJdBJ3j+c1TXK/x10+VfJ/6gsFlzGkhohNPYGSTz59D9mXqtWC34zJBsQbUw==" saltValue="YUYl7drydcGBJhm5ggePpw==" spinCount="100000" sheet="1" objects="1" scenarios="1" selectLockedCells="1"/>
  <mergeCells count="21">
    <mergeCell ref="B2:I2"/>
    <mergeCell ref="E15:E16"/>
    <mergeCell ref="E17:E18"/>
    <mergeCell ref="F17:F18"/>
    <mergeCell ref="G17:G18"/>
    <mergeCell ref="C5:C8"/>
    <mergeCell ref="D9:D12"/>
    <mergeCell ref="C9:C12"/>
    <mergeCell ref="C13:C14"/>
    <mergeCell ref="D13:D14"/>
    <mergeCell ref="D5:D8"/>
    <mergeCell ref="H17:H18"/>
    <mergeCell ref="F15:F16"/>
    <mergeCell ref="G15:G16"/>
    <mergeCell ref="H15:H16"/>
    <mergeCell ref="C15:C18"/>
    <mergeCell ref="D36:D37"/>
    <mergeCell ref="D38:D39"/>
    <mergeCell ref="B25:I25"/>
    <mergeCell ref="D28:D31"/>
    <mergeCell ref="D32:D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9B29-943E-402E-9F56-D3119F6A4BFB}">
  <dimension ref="B2:I126"/>
  <sheetViews>
    <sheetView zoomScaleNormal="100" workbookViewId="0">
      <selection sqref="A1:CH192"/>
    </sheetView>
  </sheetViews>
  <sheetFormatPr defaultRowHeight="15" x14ac:dyDescent="0.25"/>
  <cols>
    <col min="3" max="3" width="6.5703125" bestFit="1" customWidth="1"/>
    <col min="4" max="4" width="22.7109375" bestFit="1" customWidth="1"/>
    <col min="5" max="5" width="5.5703125" bestFit="1" customWidth="1"/>
    <col min="6" max="6" width="16.140625" bestFit="1" customWidth="1"/>
    <col min="7" max="7" width="13.7109375" bestFit="1" customWidth="1"/>
    <col min="8" max="8" width="11" bestFit="1" customWidth="1"/>
    <col min="9" max="9" width="12.140625" bestFit="1" customWidth="1"/>
  </cols>
  <sheetData>
    <row r="2" spans="2:9" ht="18.75" x14ac:dyDescent="0.3">
      <c r="B2" s="112" t="s">
        <v>67</v>
      </c>
      <c r="C2" s="112"/>
      <c r="D2" s="112"/>
      <c r="E2" s="112"/>
      <c r="F2" s="112"/>
      <c r="G2" s="112"/>
      <c r="H2" s="112"/>
      <c r="I2" s="112"/>
    </row>
    <row r="3" spans="2:9" x14ac:dyDescent="0.25">
      <c r="C3" s="5" t="s">
        <v>5</v>
      </c>
      <c r="D3" s="5" t="s">
        <v>54</v>
      </c>
      <c r="E3" s="5" t="s">
        <v>6</v>
      </c>
      <c r="F3" s="5" t="s">
        <v>69</v>
      </c>
      <c r="G3" s="5" t="s">
        <v>68</v>
      </c>
      <c r="H3" s="5" t="s">
        <v>70</v>
      </c>
      <c r="I3" s="5" t="s">
        <v>71</v>
      </c>
    </row>
    <row r="4" spans="2:9" x14ac:dyDescent="0.25">
      <c r="C4" s="5" t="s">
        <v>14</v>
      </c>
      <c r="D4" s="5" t="s">
        <v>15</v>
      </c>
      <c r="E4" s="5" t="s">
        <v>9</v>
      </c>
      <c r="F4" s="6">
        <f>'Novos Valores'!AN24</f>
        <v>260.20563744456831</v>
      </c>
      <c r="G4" s="6">
        <f>'Novos Valores'!AO24</f>
        <v>520.41127488913662</v>
      </c>
      <c r="H4" s="6">
        <f>'Novos Valores'!AP24</f>
        <v>1301.0281872228425</v>
      </c>
      <c r="I4" s="6">
        <f>'Novos Valores'!AQ24</f>
        <v>2992.3648306125378</v>
      </c>
    </row>
    <row r="5" spans="2:9" x14ac:dyDescent="0.25">
      <c r="C5" s="102" t="s">
        <v>13</v>
      </c>
      <c r="D5" s="102" t="s">
        <v>55</v>
      </c>
      <c r="E5" s="5">
        <v>4</v>
      </c>
      <c r="F5" s="6">
        <f>'Novos Valores'!AN23</f>
        <v>236.55057949506227</v>
      </c>
      <c r="G5" s="6">
        <f>'Novos Valores'!AO23</f>
        <v>473.10115899012453</v>
      </c>
      <c r="H5" s="6">
        <f>'Novos Valores'!AP23</f>
        <v>1182.7528974753113</v>
      </c>
      <c r="I5" s="6">
        <f>'Novos Valores'!AQ23</f>
        <v>2720.3316641932161</v>
      </c>
    </row>
    <row r="6" spans="2:9" x14ac:dyDescent="0.25">
      <c r="C6" s="102"/>
      <c r="D6" s="102"/>
      <c r="E6" s="5">
        <v>3</v>
      </c>
      <c r="F6" s="6">
        <f>'Novos Valores'!AN22</f>
        <v>227.45248028371407</v>
      </c>
      <c r="G6" s="6">
        <f>'Novos Valores'!AO22</f>
        <v>454.90496056742722</v>
      </c>
      <c r="H6" s="6">
        <f>'Novos Valores'!AP22</f>
        <v>1137.2624014185685</v>
      </c>
      <c r="I6" s="6">
        <f>'Novos Valores'!AQ22</f>
        <v>2615.7035232627077</v>
      </c>
    </row>
    <row r="7" spans="2:9" x14ac:dyDescent="0.25">
      <c r="C7" s="102"/>
      <c r="D7" s="102"/>
      <c r="E7" s="5">
        <v>2</v>
      </c>
      <c r="F7" s="6">
        <f>'Novos Valores'!AN21</f>
        <v>218.70430796510936</v>
      </c>
      <c r="G7" s="6">
        <f>'Novos Valores'!AO21</f>
        <v>437.40861593021873</v>
      </c>
      <c r="H7" s="6">
        <f>'Novos Valores'!AP21</f>
        <v>1093.5215398255468</v>
      </c>
      <c r="I7" s="6">
        <f>'Novos Valores'!AQ21</f>
        <v>2515.0995415987572</v>
      </c>
    </row>
    <row r="8" spans="2:9" x14ac:dyDescent="0.25">
      <c r="C8" s="102"/>
      <c r="D8" s="102"/>
      <c r="E8" s="5">
        <v>1</v>
      </c>
      <c r="F8" s="6">
        <f>'Novos Valores'!AN20</f>
        <v>210.29260381260519</v>
      </c>
      <c r="G8" s="6">
        <f>'Novos Valores'!AO20</f>
        <v>420.58520762521039</v>
      </c>
      <c r="H8" s="6">
        <f>'Novos Valores'!AP20</f>
        <v>1051.4630190630251</v>
      </c>
      <c r="I8" s="6">
        <f>'Novos Valores'!AQ20</f>
        <v>2418.3649438449584</v>
      </c>
    </row>
    <row r="9" spans="2:9" x14ac:dyDescent="0.25">
      <c r="C9" s="102" t="s">
        <v>10</v>
      </c>
      <c r="D9" s="102" t="s">
        <v>56</v>
      </c>
      <c r="E9" s="5">
        <v>4</v>
      </c>
      <c r="F9" s="6">
        <f>'Novos Valores'!AN19</f>
        <v>168.23408305008388</v>
      </c>
      <c r="G9" s="6">
        <f>'Novos Valores'!AO19</f>
        <v>336.46816610016822</v>
      </c>
      <c r="H9" s="6">
        <f>'Novos Valores'!AP19</f>
        <v>841.17041525042077</v>
      </c>
      <c r="I9" s="6">
        <f>'Novos Valores'!AQ19</f>
        <v>1934.6919550759667</v>
      </c>
    </row>
    <row r="10" spans="2:9" x14ac:dyDescent="0.25">
      <c r="C10" s="102"/>
      <c r="D10" s="102"/>
      <c r="E10" s="5">
        <v>3</v>
      </c>
      <c r="F10" s="6">
        <f>'Novos Valores'!AN18</f>
        <v>161.76354139431169</v>
      </c>
      <c r="G10" s="6">
        <f>'Novos Valores'!AO18</f>
        <v>323.52708278862337</v>
      </c>
      <c r="H10" s="6">
        <f>'Novos Valores'!AP18</f>
        <v>808.81770697155798</v>
      </c>
      <c r="I10" s="6">
        <f>'Novos Valores'!AQ18</f>
        <v>1860.2807260345835</v>
      </c>
    </row>
    <row r="11" spans="2:9" x14ac:dyDescent="0.25">
      <c r="C11" s="102"/>
      <c r="D11" s="102"/>
      <c r="E11" s="5">
        <v>2</v>
      </c>
      <c r="F11" s="6">
        <f>'Novos Valores'!AN17</f>
        <v>155.54186672529977</v>
      </c>
      <c r="G11" s="6">
        <f>'Novos Valores'!AO17</f>
        <v>311.08373345059908</v>
      </c>
      <c r="H11" s="6">
        <f>'Novos Valores'!AP17</f>
        <v>777.70933362649794</v>
      </c>
      <c r="I11" s="6">
        <f>'Novos Valores'!AQ17</f>
        <v>1788.7314673409451</v>
      </c>
    </row>
    <row r="12" spans="2:9" x14ac:dyDescent="0.25">
      <c r="C12" s="102"/>
      <c r="D12" s="102"/>
      <c r="E12" s="5">
        <v>1</v>
      </c>
      <c r="F12" s="6">
        <f>'Novos Valores'!AN16</f>
        <v>149.55948723586516</v>
      </c>
      <c r="G12" s="6">
        <f>'Novos Valores'!AO16</f>
        <v>299.11897447172987</v>
      </c>
      <c r="H12" s="6">
        <f>'Novos Valores'!AP16</f>
        <v>747.7974361793249</v>
      </c>
      <c r="I12" s="6">
        <f>'Novos Valores'!AQ16</f>
        <v>1719.9341032124471</v>
      </c>
    </row>
    <row r="13" spans="2:9" x14ac:dyDescent="0.25">
      <c r="C13" s="102" t="s">
        <v>8</v>
      </c>
      <c r="D13" s="102" t="s">
        <v>57</v>
      </c>
      <c r="E13" s="5">
        <v>2</v>
      </c>
      <c r="F13" s="6">
        <f>'Novos Valores'!AN15</f>
        <v>141.76254714300012</v>
      </c>
      <c r="G13" s="6">
        <f>'Novos Valores'!AO15</f>
        <v>283.52509428599978</v>
      </c>
      <c r="H13" s="6">
        <f>'Novos Valores'!AP15</f>
        <v>708.81273571500014</v>
      </c>
      <c r="I13" s="6">
        <f>'Novos Valores'!AQ15</f>
        <v>1630.2692921445</v>
      </c>
    </row>
    <row r="14" spans="2:9" x14ac:dyDescent="0.25">
      <c r="C14" s="102"/>
      <c r="D14" s="102"/>
      <c r="E14" s="5">
        <v>1</v>
      </c>
      <c r="F14" s="6">
        <f>'Novos Valores'!AN14</f>
        <v>135.01194966000003</v>
      </c>
      <c r="G14" s="6">
        <f>'Novos Valores'!AO14</f>
        <v>270.02389932000006</v>
      </c>
      <c r="H14" s="6">
        <f>'Novos Valores'!AP14</f>
        <v>675.05974830000014</v>
      </c>
      <c r="I14" s="6">
        <f>'Novos Valores'!AQ14</f>
        <v>1552.6374210899999</v>
      </c>
    </row>
    <row r="15" spans="2:9" x14ac:dyDescent="0.25">
      <c r="C15" s="102" t="s">
        <v>4</v>
      </c>
      <c r="D15" s="7" t="s">
        <v>59</v>
      </c>
      <c r="E15" s="102">
        <v>2</v>
      </c>
      <c r="F15" s="113">
        <f>'Novos Valores'!AN13</f>
        <v>127.97341199999983</v>
      </c>
      <c r="G15" s="113">
        <f>'Novos Valores'!AO13</f>
        <v>255.94682400000011</v>
      </c>
      <c r="H15" s="113">
        <f>'Novos Valores'!AP13</f>
        <v>639.86706000000004</v>
      </c>
      <c r="I15" s="113">
        <f>'Novos Valores'!AQ13</f>
        <v>1471.694238</v>
      </c>
    </row>
    <row r="16" spans="2:9" x14ac:dyDescent="0.25">
      <c r="C16" s="102"/>
      <c r="D16" s="8" t="s">
        <v>60</v>
      </c>
      <c r="E16" s="102"/>
      <c r="F16" s="113"/>
      <c r="G16" s="113"/>
      <c r="H16" s="113"/>
      <c r="I16" s="113"/>
    </row>
    <row r="17" spans="2:9" x14ac:dyDescent="0.25">
      <c r="C17" s="102"/>
      <c r="D17" s="8" t="s">
        <v>61</v>
      </c>
      <c r="E17" s="102">
        <v>1</v>
      </c>
      <c r="F17" s="113">
        <f>'Novos Valores'!AN12</f>
        <v>121.87944000000016</v>
      </c>
      <c r="G17" s="113">
        <f>'Novos Valores'!AO12</f>
        <v>243.75887999999986</v>
      </c>
      <c r="H17" s="113">
        <f>'Novos Valores'!AP12</f>
        <v>609.39719999999988</v>
      </c>
      <c r="I17" s="113">
        <f>'Novos Valores'!AQ12</f>
        <v>1401.6135599999998</v>
      </c>
    </row>
    <row r="18" spans="2:9" x14ac:dyDescent="0.25">
      <c r="C18" s="102"/>
      <c r="D18" s="9" t="s">
        <v>58</v>
      </c>
      <c r="E18" s="102"/>
      <c r="F18" s="113"/>
      <c r="G18" s="113"/>
      <c r="H18" s="113"/>
      <c r="I18" s="113"/>
    </row>
    <row r="19" spans="2:9" x14ac:dyDescent="0.25">
      <c r="C19" s="2"/>
      <c r="D19" s="2"/>
      <c r="E19" s="2"/>
      <c r="F19" s="2"/>
      <c r="G19" s="2"/>
    </row>
    <row r="20" spans="2:9" ht="18.75" x14ac:dyDescent="0.3">
      <c r="B20" s="112" t="s">
        <v>72</v>
      </c>
      <c r="C20" s="112"/>
      <c r="D20" s="112"/>
      <c r="E20" s="112"/>
      <c r="F20" s="112"/>
      <c r="G20" s="112"/>
      <c r="H20" s="112"/>
      <c r="I20" s="112"/>
    </row>
    <row r="21" spans="2:9" x14ac:dyDescent="0.25">
      <c r="C21" s="5" t="s">
        <v>5</v>
      </c>
      <c r="D21" s="5" t="s">
        <v>54</v>
      </c>
      <c r="E21" s="5" t="s">
        <v>6</v>
      </c>
      <c r="F21" s="5" t="s">
        <v>69</v>
      </c>
      <c r="G21" s="5" t="s">
        <v>68</v>
      </c>
      <c r="H21" s="5" t="s">
        <v>70</v>
      </c>
      <c r="I21" s="5" t="s">
        <v>71</v>
      </c>
    </row>
    <row r="22" spans="2:9" x14ac:dyDescent="0.25">
      <c r="C22" s="5" t="s">
        <v>14</v>
      </c>
      <c r="D22" s="5" t="s">
        <v>15</v>
      </c>
      <c r="E22" s="5" t="s">
        <v>9</v>
      </c>
      <c r="F22" s="6">
        <f>'Novos Valores'!AN43</f>
        <v>546.43183863359354</v>
      </c>
      <c r="G22" s="6">
        <f>'Novos Valores'!AO43</f>
        <v>1092.8636772671871</v>
      </c>
      <c r="H22" s="6">
        <f>'Novos Valores'!AP43</f>
        <v>2732.1591931679704</v>
      </c>
      <c r="I22" s="6">
        <f>'Novos Valores'!AQ43</f>
        <v>6283.9661442863307</v>
      </c>
    </row>
    <row r="23" spans="2:9" x14ac:dyDescent="0.25">
      <c r="C23" s="102" t="s">
        <v>13</v>
      </c>
      <c r="D23" s="102" t="s">
        <v>55</v>
      </c>
      <c r="E23" s="5">
        <v>4</v>
      </c>
      <c r="F23" s="6">
        <f>'Novos Valores'!AN42</f>
        <v>496.75621693963058</v>
      </c>
      <c r="G23" s="6">
        <f>'Novos Valores'!AO42</f>
        <v>993.51243387926115</v>
      </c>
      <c r="H23" s="6">
        <f>'Novos Valores'!AP42</f>
        <v>2483.7810846981538</v>
      </c>
      <c r="I23" s="6">
        <f>'Novos Valores'!AQ42</f>
        <v>5712.6964948057539</v>
      </c>
    </row>
    <row r="24" spans="2:9" x14ac:dyDescent="0.25">
      <c r="C24" s="102"/>
      <c r="D24" s="102"/>
      <c r="E24" s="5">
        <v>3</v>
      </c>
      <c r="F24" s="6">
        <f>'Novos Valores'!AN41</f>
        <v>477.65020859579909</v>
      </c>
      <c r="G24" s="6">
        <f>'Novos Valores'!AO41</f>
        <v>955.30041719159726</v>
      </c>
      <c r="H24" s="6">
        <f>'Novos Valores'!AP41</f>
        <v>2388.2510429789936</v>
      </c>
      <c r="I24" s="6">
        <f>'Novos Valores'!AQ41</f>
        <v>5492.9773988516854</v>
      </c>
    </row>
    <row r="25" spans="2:9" x14ac:dyDescent="0.25">
      <c r="C25" s="102"/>
      <c r="D25" s="102"/>
      <c r="E25" s="5">
        <v>2</v>
      </c>
      <c r="F25" s="6">
        <f>'Novos Valores'!AN40</f>
        <v>459.27904672672958</v>
      </c>
      <c r="G25" s="6">
        <f>'Novos Valores'!AO40</f>
        <v>918.55809345345915</v>
      </c>
      <c r="H25" s="6">
        <f>'Novos Valores'!AP40</f>
        <v>2296.3952336336488</v>
      </c>
      <c r="I25" s="6">
        <f>'Novos Valores'!AQ40</f>
        <v>5281.709037357391</v>
      </c>
    </row>
    <row r="26" spans="2:9" x14ac:dyDescent="0.25">
      <c r="C26" s="102"/>
      <c r="D26" s="102"/>
      <c r="E26" s="5">
        <v>1</v>
      </c>
      <c r="F26" s="6">
        <f>'Novos Valores'!AN39</f>
        <v>441.61446800647082</v>
      </c>
      <c r="G26" s="6">
        <f>'Novos Valores'!AO39</f>
        <v>883.22893601294163</v>
      </c>
      <c r="H26" s="6">
        <f>'Novos Valores'!AP39</f>
        <v>2208.0723400323541</v>
      </c>
      <c r="I26" s="6">
        <f>'Novos Valores'!AQ39</f>
        <v>5078.566382074413</v>
      </c>
    </row>
    <row r="27" spans="2:9" x14ac:dyDescent="0.25">
      <c r="C27" s="102" t="s">
        <v>10</v>
      </c>
      <c r="D27" s="102" t="s">
        <v>56</v>
      </c>
      <c r="E27" s="5">
        <v>4</v>
      </c>
      <c r="F27" s="6">
        <f>'Novos Valores'!AN38</f>
        <v>353.29157440517702</v>
      </c>
      <c r="G27" s="6">
        <f>'Novos Valores'!AO38</f>
        <v>706.58314881035312</v>
      </c>
      <c r="H27" s="6">
        <f>'Novos Valores'!AP38</f>
        <v>1766.4578720258833</v>
      </c>
      <c r="I27" s="6">
        <f>'Novos Valores'!AQ38</f>
        <v>4062.8531056595311</v>
      </c>
    </row>
    <row r="28" spans="2:9" x14ac:dyDescent="0.25">
      <c r="C28" s="102"/>
      <c r="D28" s="102"/>
      <c r="E28" s="5">
        <v>3</v>
      </c>
      <c r="F28" s="6">
        <f>'Novos Valores'!AN37</f>
        <v>339.70343692805454</v>
      </c>
      <c r="G28" s="6">
        <f>'Novos Valores'!AO37</f>
        <v>679.40687385610818</v>
      </c>
      <c r="H28" s="6">
        <f>'Novos Valores'!AP37</f>
        <v>1698.5171846402718</v>
      </c>
      <c r="I28" s="6">
        <f>'Novos Valores'!AQ37</f>
        <v>3906.5895246726241</v>
      </c>
    </row>
    <row r="29" spans="2:9" x14ac:dyDescent="0.25">
      <c r="C29" s="102"/>
      <c r="D29" s="102"/>
      <c r="E29" s="5">
        <v>2</v>
      </c>
      <c r="F29" s="6">
        <f>'Novos Valores'!AN36</f>
        <v>326.63792012312933</v>
      </c>
      <c r="G29" s="6">
        <f>'Novos Valores'!AO36</f>
        <v>653.27584024625867</v>
      </c>
      <c r="H29" s="6">
        <f>'Novos Valores'!AP36</f>
        <v>1633.1896006156458</v>
      </c>
      <c r="I29" s="6">
        <f>'Novos Valores'!AQ36</f>
        <v>3756.3360814159851</v>
      </c>
    </row>
    <row r="30" spans="2:9" x14ac:dyDescent="0.25">
      <c r="C30" s="102"/>
      <c r="D30" s="102"/>
      <c r="E30" s="5">
        <v>1</v>
      </c>
      <c r="F30" s="6">
        <f>'Novos Valores'!AN35</f>
        <v>314.07492319531684</v>
      </c>
      <c r="G30" s="6">
        <f>'Novos Valores'!AO35</f>
        <v>628.14984639063277</v>
      </c>
      <c r="H30" s="6">
        <f>'Novos Valores'!AP35</f>
        <v>1570.3746159765824</v>
      </c>
      <c r="I30" s="6">
        <f>'Novos Valores'!AQ35</f>
        <v>3611.8616167461396</v>
      </c>
    </row>
    <row r="31" spans="2:9" x14ac:dyDescent="0.25">
      <c r="C31" s="102" t="s">
        <v>8</v>
      </c>
      <c r="D31" s="102" t="s">
        <v>57</v>
      </c>
      <c r="E31" s="5">
        <v>2</v>
      </c>
      <c r="F31" s="6">
        <f>'Novos Valores'!AN34</f>
        <v>297.70134900029961</v>
      </c>
      <c r="G31" s="6">
        <f>'Novos Valores'!AO34</f>
        <v>595.40269800059968</v>
      </c>
      <c r="H31" s="6">
        <f>'Novos Valores'!AP34</f>
        <v>1488.5067450014999</v>
      </c>
      <c r="I31" s="6">
        <f>'Novos Valores'!AQ34</f>
        <v>3423.5655135034499</v>
      </c>
    </row>
    <row r="32" spans="2:9" x14ac:dyDescent="0.25">
      <c r="C32" s="102"/>
      <c r="D32" s="102"/>
      <c r="E32" s="5">
        <v>1</v>
      </c>
      <c r="F32" s="6">
        <f>'Novos Valores'!AN33</f>
        <v>283.52509428599978</v>
      </c>
      <c r="G32" s="6">
        <f>'Novos Valores'!AO33</f>
        <v>567.05018857199957</v>
      </c>
      <c r="H32" s="6">
        <f>'Novos Valores'!AP33</f>
        <v>1417.6254714300003</v>
      </c>
      <c r="I32" s="6">
        <f>'Novos Valores'!AQ33</f>
        <v>3260.538584289</v>
      </c>
    </row>
    <row r="33" spans="2:9" x14ac:dyDescent="0.25">
      <c r="C33" s="102" t="s">
        <v>4</v>
      </c>
      <c r="D33" s="7" t="s">
        <v>59</v>
      </c>
      <c r="E33" s="102">
        <v>2</v>
      </c>
      <c r="F33" s="113">
        <f>'Novos Valores'!AN32</f>
        <v>268.74416520000023</v>
      </c>
      <c r="G33" s="113">
        <f>'Novos Valores'!AO32</f>
        <v>537.4883304</v>
      </c>
      <c r="H33" s="113">
        <f>'Novos Valores'!AP32</f>
        <v>1343.7208260000002</v>
      </c>
      <c r="I33" s="113">
        <f>'Novos Valores'!AQ32</f>
        <v>3090.5578998000005</v>
      </c>
    </row>
    <row r="34" spans="2:9" x14ac:dyDescent="0.25">
      <c r="C34" s="102"/>
      <c r="D34" s="8" t="s">
        <v>60</v>
      </c>
      <c r="E34" s="102"/>
      <c r="F34" s="113"/>
      <c r="G34" s="113"/>
      <c r="H34" s="113"/>
      <c r="I34" s="113"/>
    </row>
    <row r="35" spans="2:9" x14ac:dyDescent="0.25">
      <c r="C35" s="102"/>
      <c r="D35" s="8" t="s">
        <v>61</v>
      </c>
      <c r="E35" s="102">
        <v>1</v>
      </c>
      <c r="F35" s="113">
        <f>'Novos Valores'!AN31</f>
        <v>255.94682400000011</v>
      </c>
      <c r="G35" s="113">
        <f>'Novos Valores'!AO31</f>
        <v>511.89364800000021</v>
      </c>
      <c r="H35" s="113">
        <f>'Novos Valores'!AP31</f>
        <v>1279.7341200000001</v>
      </c>
      <c r="I35" s="113">
        <f>'Novos Valores'!AQ31</f>
        <v>2943.3884760000001</v>
      </c>
    </row>
    <row r="36" spans="2:9" x14ac:dyDescent="0.25">
      <c r="C36" s="102"/>
      <c r="D36" s="9" t="s">
        <v>58</v>
      </c>
      <c r="E36" s="102"/>
      <c r="F36" s="113"/>
      <c r="G36" s="113"/>
      <c r="H36" s="113"/>
      <c r="I36" s="113"/>
    </row>
    <row r="38" spans="2:9" ht="18.75" x14ac:dyDescent="0.3">
      <c r="B38" s="112" t="s">
        <v>73</v>
      </c>
      <c r="C38" s="112"/>
      <c r="D38" s="112"/>
      <c r="E38" s="112"/>
      <c r="F38" s="112"/>
      <c r="G38" s="112"/>
      <c r="H38" s="112"/>
      <c r="I38" s="112"/>
    </row>
    <row r="39" spans="2:9" x14ac:dyDescent="0.25">
      <c r="C39" s="5" t="s">
        <v>5</v>
      </c>
      <c r="D39" s="5" t="s">
        <v>54</v>
      </c>
      <c r="E39" s="5" t="s">
        <v>6</v>
      </c>
      <c r="F39" s="5" t="s">
        <v>69</v>
      </c>
      <c r="G39" s="5" t="s">
        <v>68</v>
      </c>
      <c r="H39" s="5" t="s">
        <v>70</v>
      </c>
      <c r="I39" s="5" t="s">
        <v>71</v>
      </c>
    </row>
    <row r="40" spans="2:9" x14ac:dyDescent="0.25">
      <c r="C40" s="5" t="s">
        <v>14</v>
      </c>
      <c r="D40" s="5" t="s">
        <v>15</v>
      </c>
      <c r="E40" s="5" t="s">
        <v>9</v>
      </c>
      <c r="F40" s="6">
        <f>'Novos Valores'!AN62</f>
        <v>1040.8225497782732</v>
      </c>
      <c r="G40" s="6">
        <f>'Novos Valores'!AO62</f>
        <v>2081.6450995565483</v>
      </c>
      <c r="H40" s="6">
        <f>'Novos Valores'!AP62</f>
        <v>5204.1127488913698</v>
      </c>
      <c r="I40" s="6">
        <f>'Novos Valores'!AQ62</f>
        <v>11969.459322450151</v>
      </c>
    </row>
    <row r="41" spans="2:9" x14ac:dyDescent="0.25">
      <c r="C41" s="102" t="s">
        <v>13</v>
      </c>
      <c r="D41" s="102" t="s">
        <v>55</v>
      </c>
      <c r="E41" s="5">
        <v>4</v>
      </c>
      <c r="F41" s="6">
        <f>'Novos Valores'!AN61</f>
        <v>946.20231798024906</v>
      </c>
      <c r="G41" s="6">
        <f>'Novos Valores'!AO61</f>
        <v>1892.4046359604981</v>
      </c>
      <c r="H41" s="6">
        <f>'Novos Valores'!AP61</f>
        <v>4731.0115899012453</v>
      </c>
      <c r="I41" s="6">
        <f>'Novos Valores'!AQ61</f>
        <v>10881.326656772864</v>
      </c>
    </row>
    <row r="42" spans="2:9" x14ac:dyDescent="0.25">
      <c r="C42" s="102"/>
      <c r="D42" s="102"/>
      <c r="E42" s="5">
        <v>3</v>
      </c>
      <c r="F42" s="6">
        <f>'Novos Valores'!AN60</f>
        <v>909.80992113485445</v>
      </c>
      <c r="G42" s="6">
        <f>'Novos Valores'!AO60</f>
        <v>1819.6198422697089</v>
      </c>
      <c r="H42" s="6">
        <f>'Novos Valores'!AP60</f>
        <v>4549.0496056742741</v>
      </c>
      <c r="I42" s="6">
        <f>'Novos Valores'!AQ60</f>
        <v>10462.814093050831</v>
      </c>
    </row>
    <row r="43" spans="2:9" x14ac:dyDescent="0.25">
      <c r="C43" s="102"/>
      <c r="D43" s="102"/>
      <c r="E43" s="5">
        <v>2</v>
      </c>
      <c r="F43" s="6">
        <f>'Novos Valores'!AN59</f>
        <v>874.81723186043746</v>
      </c>
      <c r="G43" s="6">
        <f>'Novos Valores'!AO59</f>
        <v>1749.6344637208749</v>
      </c>
      <c r="H43" s="6">
        <f>'Novos Valores'!AP59</f>
        <v>4374.0861593021855</v>
      </c>
      <c r="I43" s="6">
        <f>'Novos Valores'!AQ59</f>
        <v>10060.398166395027</v>
      </c>
    </row>
    <row r="44" spans="2:9" x14ac:dyDescent="0.25">
      <c r="C44" s="102"/>
      <c r="D44" s="102"/>
      <c r="E44" s="5">
        <v>1</v>
      </c>
      <c r="F44" s="6">
        <f>'Novos Valores'!AN58</f>
        <v>841.17041525042077</v>
      </c>
      <c r="G44" s="6">
        <f>'Novos Valores'!AO58</f>
        <v>1682.3408305008415</v>
      </c>
      <c r="H44" s="6">
        <f>'Novos Valores'!AP58</f>
        <v>4205.8520762521021</v>
      </c>
      <c r="I44" s="6">
        <f>'Novos Valores'!AQ58</f>
        <v>9673.4597753798334</v>
      </c>
    </row>
    <row r="45" spans="2:9" x14ac:dyDescent="0.25">
      <c r="C45" s="102" t="s">
        <v>10</v>
      </c>
      <c r="D45" s="102" t="s">
        <v>56</v>
      </c>
      <c r="E45" s="5">
        <v>4</v>
      </c>
      <c r="F45" s="6">
        <f>'Novos Valores'!AN57</f>
        <v>672.93633220033644</v>
      </c>
      <c r="G45" s="6">
        <f>'Novos Valores'!AO57</f>
        <v>1345.8726644006729</v>
      </c>
      <c r="H45" s="6">
        <f>'Novos Valores'!AP57</f>
        <v>3364.6816610016813</v>
      </c>
      <c r="I45" s="6">
        <f>'Novos Valores'!AQ57</f>
        <v>7738.7678203038668</v>
      </c>
    </row>
    <row r="46" spans="2:9" x14ac:dyDescent="0.25">
      <c r="C46" s="102"/>
      <c r="D46" s="102"/>
      <c r="E46" s="5">
        <v>3</v>
      </c>
      <c r="F46" s="6">
        <f>'Novos Valores'!AN56</f>
        <v>647.05416557724675</v>
      </c>
      <c r="G46" s="6">
        <f>'Novos Valores'!AO56</f>
        <v>1294.1083311544926</v>
      </c>
      <c r="H46" s="6">
        <f>'Novos Valores'!AP56</f>
        <v>3235.2708278862319</v>
      </c>
      <c r="I46" s="6">
        <f>'Novos Valores'!AQ56</f>
        <v>7441.122904138334</v>
      </c>
    </row>
    <row r="47" spans="2:9" x14ac:dyDescent="0.25">
      <c r="C47" s="102"/>
      <c r="D47" s="102"/>
      <c r="E47" s="5">
        <v>2</v>
      </c>
      <c r="F47" s="6">
        <f>'Novos Valores'!AN55</f>
        <v>622.16746690119817</v>
      </c>
      <c r="G47" s="6">
        <f>'Novos Valores'!AO55</f>
        <v>1244.3349338023972</v>
      </c>
      <c r="H47" s="6">
        <f>'Novos Valores'!AP55</f>
        <v>3110.8373345059927</v>
      </c>
      <c r="I47" s="6">
        <f>'Novos Valores'!AQ55</f>
        <v>7154.9258693637812</v>
      </c>
    </row>
    <row r="48" spans="2:9" x14ac:dyDescent="0.25">
      <c r="C48" s="102"/>
      <c r="D48" s="102"/>
      <c r="E48" s="5">
        <v>1</v>
      </c>
      <c r="F48" s="6">
        <f>'Novos Valores'!AN54</f>
        <v>598.23794894345974</v>
      </c>
      <c r="G48" s="6">
        <f>'Novos Valores'!AO54</f>
        <v>1196.4758978869204</v>
      </c>
      <c r="H48" s="6">
        <f>'Novos Valores'!AP54</f>
        <v>2991.1897447173005</v>
      </c>
      <c r="I48" s="6">
        <f>'Novos Valores'!AQ54</f>
        <v>6879.7364128497893</v>
      </c>
    </row>
    <row r="49" spans="2:9" x14ac:dyDescent="0.25">
      <c r="C49" s="102" t="s">
        <v>8</v>
      </c>
      <c r="D49" s="102" t="s">
        <v>57</v>
      </c>
      <c r="E49" s="5">
        <v>2</v>
      </c>
      <c r="F49" s="6">
        <f>'Novos Valores'!AN53</f>
        <v>567.05018857199957</v>
      </c>
      <c r="G49" s="6">
        <f>'Novos Valores'!AO53</f>
        <v>1134.100377144</v>
      </c>
      <c r="H49" s="6">
        <f>'Novos Valores'!AP53</f>
        <v>2835.2509428599997</v>
      </c>
      <c r="I49" s="6">
        <f>'Novos Valores'!AQ53</f>
        <v>6521.0771685779991</v>
      </c>
    </row>
    <row r="50" spans="2:9" x14ac:dyDescent="0.25">
      <c r="C50" s="102"/>
      <c r="D50" s="102"/>
      <c r="E50" s="5">
        <v>1</v>
      </c>
      <c r="F50" s="6">
        <f>'Novos Valores'!AN52</f>
        <v>540.04779864000011</v>
      </c>
      <c r="G50" s="6">
        <f>'Novos Valores'!AO52</f>
        <v>1080.0955972800002</v>
      </c>
      <c r="H50" s="6">
        <f>'Novos Valores'!AP52</f>
        <v>2700.2389931999996</v>
      </c>
      <c r="I50" s="6">
        <f>'Novos Valores'!AQ52</f>
        <v>6210.5496843599985</v>
      </c>
    </row>
    <row r="51" spans="2:9" x14ac:dyDescent="0.25">
      <c r="C51" s="102" t="s">
        <v>4</v>
      </c>
      <c r="D51" s="7" t="s">
        <v>59</v>
      </c>
      <c r="E51" s="102">
        <v>2</v>
      </c>
      <c r="F51" s="113">
        <f>'Novos Valores'!AN51</f>
        <v>511.89364800000021</v>
      </c>
      <c r="G51" s="113">
        <f>'Novos Valores'!AO51</f>
        <v>1023.7872960000004</v>
      </c>
      <c r="H51" s="113">
        <f>'Novos Valores'!AP51</f>
        <v>2559.4682400000002</v>
      </c>
      <c r="I51" s="113">
        <f>'Novos Valores'!AQ51</f>
        <v>5886.7769520000002</v>
      </c>
    </row>
    <row r="52" spans="2:9" x14ac:dyDescent="0.25">
      <c r="C52" s="102"/>
      <c r="D52" s="8" t="s">
        <v>60</v>
      </c>
      <c r="E52" s="102"/>
      <c r="F52" s="113"/>
      <c r="G52" s="113"/>
      <c r="H52" s="113"/>
      <c r="I52" s="113"/>
    </row>
    <row r="53" spans="2:9" x14ac:dyDescent="0.25">
      <c r="C53" s="102"/>
      <c r="D53" s="8" t="s">
        <v>61</v>
      </c>
      <c r="E53" s="102">
        <v>1</v>
      </c>
      <c r="F53" s="113">
        <f>'Novos Valores'!AN50</f>
        <v>487.51775999999973</v>
      </c>
      <c r="G53" s="113">
        <f>'Novos Valores'!AO50</f>
        <v>975.03552000000036</v>
      </c>
      <c r="H53" s="113">
        <f>'Novos Valores'!AP50</f>
        <v>2437.5888000000004</v>
      </c>
      <c r="I53" s="113">
        <f>'Novos Valores'!AQ50</f>
        <v>5606.4542399999982</v>
      </c>
    </row>
    <row r="54" spans="2:9" x14ac:dyDescent="0.25">
      <c r="C54" s="102"/>
      <c r="D54" s="9" t="s">
        <v>58</v>
      </c>
      <c r="E54" s="102"/>
      <c r="F54" s="113"/>
      <c r="G54" s="113"/>
      <c r="H54" s="113"/>
      <c r="I54" s="113"/>
    </row>
    <row r="56" spans="2:9" ht="18.75" x14ac:dyDescent="0.3">
      <c r="B56" s="112" t="s">
        <v>74</v>
      </c>
      <c r="C56" s="112"/>
      <c r="D56" s="112"/>
      <c r="E56" s="112"/>
      <c r="F56" s="112"/>
      <c r="G56" s="112"/>
      <c r="H56" s="112"/>
      <c r="I56" s="112"/>
    </row>
    <row r="57" spans="2:9" x14ac:dyDescent="0.25">
      <c r="C57" s="2"/>
      <c r="D57" s="2"/>
      <c r="E57" s="5" t="s">
        <v>6</v>
      </c>
      <c r="F57" s="5" t="s">
        <v>71</v>
      </c>
      <c r="G57" s="2"/>
      <c r="H57" s="2"/>
    </row>
    <row r="58" spans="2:9" x14ac:dyDescent="0.25">
      <c r="C58" s="2"/>
      <c r="D58" s="2" t="s">
        <v>76</v>
      </c>
      <c r="E58" s="5" t="s">
        <v>9</v>
      </c>
      <c r="F58" s="6">
        <f>I4</f>
        <v>2992.3648306125378</v>
      </c>
      <c r="G58" s="10"/>
      <c r="H58" s="10"/>
    </row>
    <row r="60" spans="2:9" ht="18.75" x14ac:dyDescent="0.3">
      <c r="B60" s="112" t="s">
        <v>75</v>
      </c>
      <c r="C60" s="112"/>
      <c r="D60" s="112"/>
      <c r="E60" s="112"/>
      <c r="F60" s="112"/>
      <c r="G60" s="112"/>
      <c r="H60" s="112"/>
      <c r="I60" s="112"/>
    </row>
    <row r="61" spans="2:9" x14ac:dyDescent="0.25">
      <c r="C61" s="2"/>
      <c r="D61" s="2"/>
      <c r="E61" s="5" t="s">
        <v>6</v>
      </c>
      <c r="F61" s="5" t="s">
        <v>71</v>
      </c>
      <c r="G61" s="2"/>
      <c r="H61" s="2"/>
    </row>
    <row r="62" spans="2:9" x14ac:dyDescent="0.25">
      <c r="C62" s="2"/>
      <c r="D62" s="2" t="s">
        <v>76</v>
      </c>
      <c r="E62" s="5" t="s">
        <v>9</v>
      </c>
      <c r="F62" s="6">
        <f>I22</f>
        <v>6283.9661442863307</v>
      </c>
      <c r="G62" s="10"/>
      <c r="H62" s="10"/>
    </row>
    <row r="64" spans="2:9" ht="18.75" x14ac:dyDescent="0.3">
      <c r="B64" s="112" t="s">
        <v>77</v>
      </c>
      <c r="C64" s="112"/>
      <c r="D64" s="112"/>
      <c r="E64" s="112"/>
      <c r="F64" s="112"/>
      <c r="G64" s="112"/>
      <c r="H64" s="112"/>
      <c r="I64" s="112"/>
    </row>
    <row r="65" spans="2:9" x14ac:dyDescent="0.25">
      <c r="C65" s="2"/>
      <c r="D65" s="2"/>
      <c r="E65" s="5" t="s">
        <v>6</v>
      </c>
      <c r="F65" s="5" t="s">
        <v>71</v>
      </c>
      <c r="G65" s="2"/>
      <c r="H65" s="2"/>
    </row>
    <row r="66" spans="2:9" x14ac:dyDescent="0.25">
      <c r="C66" s="2"/>
      <c r="D66" s="2" t="s">
        <v>76</v>
      </c>
      <c r="E66" s="5" t="s">
        <v>9</v>
      </c>
      <c r="F66" s="6">
        <f>I40</f>
        <v>11969.459322450151</v>
      </c>
      <c r="G66" s="10"/>
      <c r="H66" s="10"/>
    </row>
    <row r="68" spans="2:9" ht="18.75" x14ac:dyDescent="0.3">
      <c r="B68" s="112" t="s">
        <v>78</v>
      </c>
      <c r="C68" s="112"/>
      <c r="D68" s="112"/>
      <c r="E68" s="112"/>
      <c r="F68" s="112"/>
      <c r="G68" s="112"/>
      <c r="H68" s="112"/>
      <c r="I68" s="112"/>
    </row>
    <row r="69" spans="2:9" x14ac:dyDescent="0.25">
      <c r="D69" s="5" t="s">
        <v>5</v>
      </c>
      <c r="E69" s="5" t="s">
        <v>6</v>
      </c>
      <c r="F69" s="5" t="s">
        <v>69</v>
      </c>
      <c r="G69" s="5" t="s">
        <v>68</v>
      </c>
      <c r="H69" s="5" t="s">
        <v>70</v>
      </c>
      <c r="I69" s="5" t="s">
        <v>71</v>
      </c>
    </row>
    <row r="70" spans="2:9" x14ac:dyDescent="0.25">
      <c r="D70" s="5" t="s">
        <v>15</v>
      </c>
      <c r="E70" s="5" t="s">
        <v>9</v>
      </c>
      <c r="F70" s="6">
        <f>F4</f>
        <v>260.20563744456831</v>
      </c>
      <c r="G70" s="6">
        <f t="shared" ref="G70:I70" si="0">G4</f>
        <v>520.41127488913662</v>
      </c>
      <c r="H70" s="6">
        <f t="shared" si="0"/>
        <v>1301.0281872228425</v>
      </c>
      <c r="I70" s="6">
        <f t="shared" si="0"/>
        <v>2992.3648306125378</v>
      </c>
    </row>
    <row r="71" spans="2:9" x14ac:dyDescent="0.25">
      <c r="D71" s="102" t="s">
        <v>12</v>
      </c>
      <c r="E71" s="5">
        <v>4</v>
      </c>
      <c r="F71" s="6">
        <f t="shared" ref="F71:I71" si="1">F5</f>
        <v>236.55057949506227</v>
      </c>
      <c r="G71" s="6">
        <f t="shared" si="1"/>
        <v>473.10115899012453</v>
      </c>
      <c r="H71" s="6">
        <f t="shared" si="1"/>
        <v>1182.7528974753113</v>
      </c>
      <c r="I71" s="6">
        <f t="shared" si="1"/>
        <v>2720.3316641932161</v>
      </c>
    </row>
    <row r="72" spans="2:9" x14ac:dyDescent="0.25">
      <c r="D72" s="102"/>
      <c r="E72" s="5">
        <v>3</v>
      </c>
      <c r="F72" s="6">
        <f t="shared" ref="F72:I72" si="2">F6</f>
        <v>227.45248028371407</v>
      </c>
      <c r="G72" s="6">
        <f t="shared" si="2"/>
        <v>454.90496056742722</v>
      </c>
      <c r="H72" s="6">
        <f t="shared" si="2"/>
        <v>1137.2624014185685</v>
      </c>
      <c r="I72" s="6">
        <f t="shared" si="2"/>
        <v>2615.7035232627077</v>
      </c>
    </row>
    <row r="73" spans="2:9" x14ac:dyDescent="0.25">
      <c r="D73" s="102"/>
      <c r="E73" s="5">
        <v>2</v>
      </c>
      <c r="F73" s="6">
        <f t="shared" ref="F73:I73" si="3">F7</f>
        <v>218.70430796510936</v>
      </c>
      <c r="G73" s="6">
        <f t="shared" si="3"/>
        <v>437.40861593021873</v>
      </c>
      <c r="H73" s="6">
        <f t="shared" si="3"/>
        <v>1093.5215398255468</v>
      </c>
      <c r="I73" s="6">
        <f t="shared" si="3"/>
        <v>2515.0995415987572</v>
      </c>
    </row>
    <row r="74" spans="2:9" x14ac:dyDescent="0.25">
      <c r="D74" s="102"/>
      <c r="E74" s="5">
        <v>1</v>
      </c>
      <c r="F74" s="6">
        <f t="shared" ref="F74:I74" si="4">F8</f>
        <v>210.29260381260519</v>
      </c>
      <c r="G74" s="6">
        <f t="shared" si="4"/>
        <v>420.58520762521039</v>
      </c>
      <c r="H74" s="6">
        <f t="shared" si="4"/>
        <v>1051.4630190630251</v>
      </c>
      <c r="I74" s="6">
        <f t="shared" si="4"/>
        <v>2418.3649438449584</v>
      </c>
    </row>
    <row r="75" spans="2:9" x14ac:dyDescent="0.25">
      <c r="D75" s="102" t="s">
        <v>11</v>
      </c>
      <c r="E75" s="5">
        <v>4</v>
      </c>
      <c r="F75" s="6">
        <f t="shared" ref="F75:I75" si="5">F9</f>
        <v>168.23408305008388</v>
      </c>
      <c r="G75" s="6">
        <f t="shared" si="5"/>
        <v>336.46816610016822</v>
      </c>
      <c r="H75" s="6">
        <f t="shared" si="5"/>
        <v>841.17041525042077</v>
      </c>
      <c r="I75" s="6">
        <f t="shared" si="5"/>
        <v>1934.6919550759667</v>
      </c>
    </row>
    <row r="76" spans="2:9" x14ac:dyDescent="0.25">
      <c r="D76" s="102"/>
      <c r="E76" s="5">
        <v>3</v>
      </c>
      <c r="F76" s="6">
        <f t="shared" ref="F76:I76" si="6">F10</f>
        <v>161.76354139431169</v>
      </c>
      <c r="G76" s="6">
        <f t="shared" si="6"/>
        <v>323.52708278862337</v>
      </c>
      <c r="H76" s="6">
        <f t="shared" si="6"/>
        <v>808.81770697155798</v>
      </c>
      <c r="I76" s="6">
        <f t="shared" si="6"/>
        <v>1860.2807260345835</v>
      </c>
    </row>
    <row r="77" spans="2:9" x14ac:dyDescent="0.25">
      <c r="D77" s="102"/>
      <c r="E77" s="5">
        <v>2</v>
      </c>
      <c r="F77" s="6">
        <f t="shared" ref="F77:I77" si="7">F11</f>
        <v>155.54186672529977</v>
      </c>
      <c r="G77" s="6">
        <f t="shared" si="7"/>
        <v>311.08373345059908</v>
      </c>
      <c r="H77" s="6">
        <f t="shared" si="7"/>
        <v>777.70933362649794</v>
      </c>
      <c r="I77" s="6">
        <f t="shared" si="7"/>
        <v>1788.7314673409451</v>
      </c>
    </row>
    <row r="78" spans="2:9" x14ac:dyDescent="0.25">
      <c r="D78" s="102"/>
      <c r="E78" s="5">
        <v>1</v>
      </c>
      <c r="F78" s="6">
        <f t="shared" ref="F78:I78" si="8">F12</f>
        <v>149.55948723586516</v>
      </c>
      <c r="G78" s="6">
        <f t="shared" si="8"/>
        <v>299.11897447172987</v>
      </c>
      <c r="H78" s="6">
        <f t="shared" si="8"/>
        <v>747.7974361793249</v>
      </c>
      <c r="I78" s="6">
        <f t="shared" si="8"/>
        <v>1719.9341032124471</v>
      </c>
    </row>
    <row r="79" spans="2:9" x14ac:dyDescent="0.25">
      <c r="D79" s="102" t="s">
        <v>7</v>
      </c>
      <c r="E79" s="5">
        <v>2</v>
      </c>
      <c r="F79" s="6">
        <f t="shared" ref="F79:I79" si="9">F13</f>
        <v>141.76254714300012</v>
      </c>
      <c r="G79" s="6">
        <f t="shared" si="9"/>
        <v>283.52509428599978</v>
      </c>
      <c r="H79" s="6">
        <f t="shared" si="9"/>
        <v>708.81273571500014</v>
      </c>
      <c r="I79" s="6">
        <f t="shared" si="9"/>
        <v>1630.2692921445</v>
      </c>
    </row>
    <row r="80" spans="2:9" x14ac:dyDescent="0.25">
      <c r="D80" s="102"/>
      <c r="E80" s="5">
        <v>1</v>
      </c>
      <c r="F80" s="6">
        <f t="shared" ref="F80:I80" si="10">F14</f>
        <v>135.01194966000003</v>
      </c>
      <c r="G80" s="6">
        <f t="shared" si="10"/>
        <v>270.02389932000006</v>
      </c>
      <c r="H80" s="6">
        <f t="shared" si="10"/>
        <v>675.05974830000014</v>
      </c>
      <c r="I80" s="6">
        <f t="shared" si="10"/>
        <v>1552.6374210899999</v>
      </c>
    </row>
    <row r="81" spans="2:9" x14ac:dyDescent="0.25">
      <c r="D81" s="110" t="s">
        <v>3</v>
      </c>
      <c r="E81" s="5">
        <v>2</v>
      </c>
      <c r="F81" s="6">
        <f>F15</f>
        <v>127.97341199999983</v>
      </c>
      <c r="G81" s="6">
        <f>G15</f>
        <v>255.94682400000011</v>
      </c>
      <c r="H81" s="6">
        <f>H15</f>
        <v>639.86706000000004</v>
      </c>
      <c r="I81" s="6">
        <f>I15</f>
        <v>1471.694238</v>
      </c>
    </row>
    <row r="82" spans="2:9" x14ac:dyDescent="0.25">
      <c r="D82" s="111"/>
      <c r="E82" s="5">
        <v>1</v>
      </c>
      <c r="F82" s="6">
        <f>F17</f>
        <v>121.87944000000016</v>
      </c>
      <c r="G82" s="6">
        <f t="shared" ref="G82:I82" si="11">G17</f>
        <v>243.75887999999986</v>
      </c>
      <c r="H82" s="6">
        <f t="shared" si="11"/>
        <v>609.39719999999988</v>
      </c>
      <c r="I82" s="6">
        <f t="shared" si="11"/>
        <v>1401.6135599999998</v>
      </c>
    </row>
    <row r="84" spans="2:9" ht="18.75" x14ac:dyDescent="0.3">
      <c r="B84" s="112" t="s">
        <v>79</v>
      </c>
      <c r="C84" s="112"/>
      <c r="D84" s="112"/>
      <c r="E84" s="112"/>
      <c r="F84" s="112"/>
      <c r="G84" s="112"/>
      <c r="H84" s="112"/>
      <c r="I84" s="112"/>
    </row>
    <row r="85" spans="2:9" x14ac:dyDescent="0.25">
      <c r="D85" s="5" t="s">
        <v>5</v>
      </c>
      <c r="E85" s="5" t="s">
        <v>6</v>
      </c>
      <c r="F85" s="5" t="s">
        <v>69</v>
      </c>
      <c r="G85" s="5" t="s">
        <v>68</v>
      </c>
      <c r="H85" s="5" t="s">
        <v>70</v>
      </c>
      <c r="I85" s="5" t="s">
        <v>71</v>
      </c>
    </row>
    <row r="86" spans="2:9" x14ac:dyDescent="0.25">
      <c r="D86" s="5" t="s">
        <v>15</v>
      </c>
      <c r="E86" s="5" t="s">
        <v>9</v>
      </c>
      <c r="F86" s="6">
        <f>F22</f>
        <v>546.43183863359354</v>
      </c>
      <c r="G86" s="6">
        <f t="shared" ref="G86:I86" si="12">G22</f>
        <v>1092.8636772671871</v>
      </c>
      <c r="H86" s="6">
        <f t="shared" si="12"/>
        <v>2732.1591931679704</v>
      </c>
      <c r="I86" s="6">
        <f t="shared" si="12"/>
        <v>6283.9661442863307</v>
      </c>
    </row>
    <row r="87" spans="2:9" x14ac:dyDescent="0.25">
      <c r="D87" s="102" t="s">
        <v>12</v>
      </c>
      <c r="E87" s="5">
        <v>4</v>
      </c>
      <c r="F87" s="6">
        <f t="shared" ref="F87:I87" si="13">F23</f>
        <v>496.75621693963058</v>
      </c>
      <c r="G87" s="6">
        <f t="shared" si="13"/>
        <v>993.51243387926115</v>
      </c>
      <c r="H87" s="6">
        <f t="shared" si="13"/>
        <v>2483.7810846981538</v>
      </c>
      <c r="I87" s="6">
        <f t="shared" si="13"/>
        <v>5712.6964948057539</v>
      </c>
    </row>
    <row r="88" spans="2:9" x14ac:dyDescent="0.25">
      <c r="D88" s="102"/>
      <c r="E88" s="5">
        <v>3</v>
      </c>
      <c r="F88" s="6">
        <f t="shared" ref="F88:I88" si="14">F24</f>
        <v>477.65020859579909</v>
      </c>
      <c r="G88" s="6">
        <f t="shared" si="14"/>
        <v>955.30041719159726</v>
      </c>
      <c r="H88" s="6">
        <f t="shared" si="14"/>
        <v>2388.2510429789936</v>
      </c>
      <c r="I88" s="6">
        <f t="shared" si="14"/>
        <v>5492.9773988516854</v>
      </c>
    </row>
    <row r="89" spans="2:9" x14ac:dyDescent="0.25">
      <c r="D89" s="102"/>
      <c r="E89" s="5">
        <v>2</v>
      </c>
      <c r="F89" s="6">
        <f t="shared" ref="F89:I89" si="15">F25</f>
        <v>459.27904672672958</v>
      </c>
      <c r="G89" s="6">
        <f t="shared" si="15"/>
        <v>918.55809345345915</v>
      </c>
      <c r="H89" s="6">
        <f t="shared" si="15"/>
        <v>2296.3952336336488</v>
      </c>
      <c r="I89" s="6">
        <f t="shared" si="15"/>
        <v>5281.709037357391</v>
      </c>
    </row>
    <row r="90" spans="2:9" x14ac:dyDescent="0.25">
      <c r="D90" s="102"/>
      <c r="E90" s="5">
        <v>1</v>
      </c>
      <c r="F90" s="6">
        <f t="shared" ref="F90:I90" si="16">F26</f>
        <v>441.61446800647082</v>
      </c>
      <c r="G90" s="6">
        <f t="shared" si="16"/>
        <v>883.22893601294163</v>
      </c>
      <c r="H90" s="6">
        <f t="shared" si="16"/>
        <v>2208.0723400323541</v>
      </c>
      <c r="I90" s="6">
        <f t="shared" si="16"/>
        <v>5078.566382074413</v>
      </c>
    </row>
    <row r="91" spans="2:9" x14ac:dyDescent="0.25">
      <c r="D91" s="102" t="s">
        <v>11</v>
      </c>
      <c r="E91" s="5">
        <v>4</v>
      </c>
      <c r="F91" s="6">
        <f t="shared" ref="F91:I91" si="17">F27</f>
        <v>353.29157440517702</v>
      </c>
      <c r="G91" s="6">
        <f t="shared" si="17"/>
        <v>706.58314881035312</v>
      </c>
      <c r="H91" s="6">
        <f t="shared" si="17"/>
        <v>1766.4578720258833</v>
      </c>
      <c r="I91" s="6">
        <f t="shared" si="17"/>
        <v>4062.8531056595311</v>
      </c>
    </row>
    <row r="92" spans="2:9" x14ac:dyDescent="0.25">
      <c r="D92" s="102"/>
      <c r="E92" s="5">
        <v>3</v>
      </c>
      <c r="F92" s="6">
        <f t="shared" ref="F92:I92" si="18">F28</f>
        <v>339.70343692805454</v>
      </c>
      <c r="G92" s="6">
        <f t="shared" si="18"/>
        <v>679.40687385610818</v>
      </c>
      <c r="H92" s="6">
        <f t="shared" si="18"/>
        <v>1698.5171846402718</v>
      </c>
      <c r="I92" s="6">
        <f t="shared" si="18"/>
        <v>3906.5895246726241</v>
      </c>
    </row>
    <row r="93" spans="2:9" x14ac:dyDescent="0.25">
      <c r="D93" s="102"/>
      <c r="E93" s="5">
        <v>2</v>
      </c>
      <c r="F93" s="6">
        <f t="shared" ref="F93:I93" si="19">F29</f>
        <v>326.63792012312933</v>
      </c>
      <c r="G93" s="6">
        <f t="shared" si="19"/>
        <v>653.27584024625867</v>
      </c>
      <c r="H93" s="6">
        <f t="shared" si="19"/>
        <v>1633.1896006156458</v>
      </c>
      <c r="I93" s="6">
        <f t="shared" si="19"/>
        <v>3756.3360814159851</v>
      </c>
    </row>
    <row r="94" spans="2:9" x14ac:dyDescent="0.25">
      <c r="D94" s="102"/>
      <c r="E94" s="5">
        <v>1</v>
      </c>
      <c r="F94" s="6">
        <f t="shared" ref="F94:I94" si="20">F30</f>
        <v>314.07492319531684</v>
      </c>
      <c r="G94" s="6">
        <f t="shared" si="20"/>
        <v>628.14984639063277</v>
      </c>
      <c r="H94" s="6">
        <f t="shared" si="20"/>
        <v>1570.3746159765824</v>
      </c>
      <c r="I94" s="6">
        <f t="shared" si="20"/>
        <v>3611.8616167461396</v>
      </c>
    </row>
    <row r="95" spans="2:9" x14ac:dyDescent="0.25">
      <c r="D95" s="102" t="s">
        <v>7</v>
      </c>
      <c r="E95" s="5">
        <v>2</v>
      </c>
      <c r="F95" s="6">
        <f t="shared" ref="F95:I95" si="21">F31</f>
        <v>297.70134900029961</v>
      </c>
      <c r="G95" s="6">
        <f t="shared" si="21"/>
        <v>595.40269800059968</v>
      </c>
      <c r="H95" s="6">
        <f t="shared" si="21"/>
        <v>1488.5067450014999</v>
      </c>
      <c r="I95" s="6">
        <f t="shared" si="21"/>
        <v>3423.5655135034499</v>
      </c>
    </row>
    <row r="96" spans="2:9" x14ac:dyDescent="0.25">
      <c r="D96" s="102"/>
      <c r="E96" s="5">
        <v>1</v>
      </c>
      <c r="F96" s="6">
        <f t="shared" ref="F96:I96" si="22">F32</f>
        <v>283.52509428599978</v>
      </c>
      <c r="G96" s="6">
        <f t="shared" si="22"/>
        <v>567.05018857199957</v>
      </c>
      <c r="H96" s="6">
        <f t="shared" si="22"/>
        <v>1417.6254714300003</v>
      </c>
      <c r="I96" s="6">
        <f t="shared" si="22"/>
        <v>3260.538584289</v>
      </c>
    </row>
    <row r="97" spans="2:9" x14ac:dyDescent="0.25">
      <c r="D97" s="110" t="s">
        <v>3</v>
      </c>
      <c r="E97" s="5">
        <v>2</v>
      </c>
      <c r="F97" s="6">
        <f>F33</f>
        <v>268.74416520000023</v>
      </c>
      <c r="G97" s="6">
        <f t="shared" ref="G97:I97" si="23">G33</f>
        <v>537.4883304</v>
      </c>
      <c r="H97" s="6">
        <f t="shared" si="23"/>
        <v>1343.7208260000002</v>
      </c>
      <c r="I97" s="6">
        <f t="shared" si="23"/>
        <v>3090.5578998000005</v>
      </c>
    </row>
    <row r="98" spans="2:9" x14ac:dyDescent="0.25">
      <c r="D98" s="111"/>
      <c r="E98" s="5">
        <v>1</v>
      </c>
      <c r="F98" s="6">
        <f>F35</f>
        <v>255.94682400000011</v>
      </c>
      <c r="G98" s="6">
        <f t="shared" ref="G98:I98" si="24">G35</f>
        <v>511.89364800000021</v>
      </c>
      <c r="H98" s="6">
        <f t="shared" si="24"/>
        <v>1279.7341200000001</v>
      </c>
      <c r="I98" s="6">
        <f t="shared" si="24"/>
        <v>2943.3884760000001</v>
      </c>
    </row>
    <row r="100" spans="2:9" ht="18.75" x14ac:dyDescent="0.3">
      <c r="B100" s="112" t="s">
        <v>80</v>
      </c>
      <c r="C100" s="112"/>
      <c r="D100" s="112"/>
      <c r="E100" s="112"/>
      <c r="F100" s="112"/>
      <c r="G100" s="112"/>
      <c r="H100" s="112"/>
      <c r="I100" s="112"/>
    </row>
    <row r="101" spans="2:9" x14ac:dyDescent="0.25">
      <c r="D101" s="5" t="s">
        <v>5</v>
      </c>
      <c r="E101" s="5" t="s">
        <v>6</v>
      </c>
      <c r="F101" s="5" t="s">
        <v>69</v>
      </c>
      <c r="G101" s="5" t="s">
        <v>68</v>
      </c>
      <c r="H101" s="5" t="s">
        <v>70</v>
      </c>
      <c r="I101" s="5" t="s">
        <v>71</v>
      </c>
    </row>
    <row r="102" spans="2:9" x14ac:dyDescent="0.25">
      <c r="D102" s="5" t="s">
        <v>15</v>
      </c>
      <c r="E102" s="5" t="s">
        <v>9</v>
      </c>
      <c r="F102" s="6">
        <f>F40</f>
        <v>1040.8225497782732</v>
      </c>
      <c r="G102" s="6">
        <f t="shared" ref="G102:I102" si="25">G40</f>
        <v>2081.6450995565483</v>
      </c>
      <c r="H102" s="6">
        <f t="shared" si="25"/>
        <v>5204.1127488913698</v>
      </c>
      <c r="I102" s="6">
        <f t="shared" si="25"/>
        <v>11969.459322450151</v>
      </c>
    </row>
    <row r="103" spans="2:9" x14ac:dyDescent="0.25">
      <c r="D103" s="102" t="s">
        <v>12</v>
      </c>
      <c r="E103" s="5">
        <v>4</v>
      </c>
      <c r="F103" s="6">
        <f t="shared" ref="F103:I103" si="26">F41</f>
        <v>946.20231798024906</v>
      </c>
      <c r="G103" s="6">
        <f t="shared" si="26"/>
        <v>1892.4046359604981</v>
      </c>
      <c r="H103" s="6">
        <f t="shared" si="26"/>
        <v>4731.0115899012453</v>
      </c>
      <c r="I103" s="6">
        <f t="shared" si="26"/>
        <v>10881.326656772864</v>
      </c>
    </row>
    <row r="104" spans="2:9" x14ac:dyDescent="0.25">
      <c r="D104" s="102"/>
      <c r="E104" s="5">
        <v>3</v>
      </c>
      <c r="F104" s="6">
        <f t="shared" ref="F104:I104" si="27">F42</f>
        <v>909.80992113485445</v>
      </c>
      <c r="G104" s="6">
        <f t="shared" si="27"/>
        <v>1819.6198422697089</v>
      </c>
      <c r="H104" s="6">
        <f t="shared" si="27"/>
        <v>4549.0496056742741</v>
      </c>
      <c r="I104" s="6">
        <f t="shared" si="27"/>
        <v>10462.814093050831</v>
      </c>
    </row>
    <row r="105" spans="2:9" x14ac:dyDescent="0.25">
      <c r="D105" s="102"/>
      <c r="E105" s="5">
        <v>2</v>
      </c>
      <c r="F105" s="6">
        <f t="shared" ref="F105:I105" si="28">F43</f>
        <v>874.81723186043746</v>
      </c>
      <c r="G105" s="6">
        <f t="shared" si="28"/>
        <v>1749.6344637208749</v>
      </c>
      <c r="H105" s="6">
        <f t="shared" si="28"/>
        <v>4374.0861593021855</v>
      </c>
      <c r="I105" s="6">
        <f t="shared" si="28"/>
        <v>10060.398166395027</v>
      </c>
    </row>
    <row r="106" spans="2:9" x14ac:dyDescent="0.25">
      <c r="D106" s="102"/>
      <c r="E106" s="5">
        <v>1</v>
      </c>
      <c r="F106" s="6">
        <f t="shared" ref="F106:I106" si="29">F44</f>
        <v>841.17041525042077</v>
      </c>
      <c r="G106" s="6">
        <f t="shared" si="29"/>
        <v>1682.3408305008415</v>
      </c>
      <c r="H106" s="6">
        <f t="shared" si="29"/>
        <v>4205.8520762521021</v>
      </c>
      <c r="I106" s="6">
        <f t="shared" si="29"/>
        <v>9673.4597753798334</v>
      </c>
    </row>
    <row r="107" spans="2:9" x14ac:dyDescent="0.25">
      <c r="D107" s="102" t="s">
        <v>11</v>
      </c>
      <c r="E107" s="5">
        <v>4</v>
      </c>
      <c r="F107" s="6">
        <f t="shared" ref="F107:I107" si="30">F45</f>
        <v>672.93633220033644</v>
      </c>
      <c r="G107" s="6">
        <f t="shared" si="30"/>
        <v>1345.8726644006729</v>
      </c>
      <c r="H107" s="6">
        <f t="shared" si="30"/>
        <v>3364.6816610016813</v>
      </c>
      <c r="I107" s="6">
        <f t="shared" si="30"/>
        <v>7738.7678203038668</v>
      </c>
    </row>
    <row r="108" spans="2:9" x14ac:dyDescent="0.25">
      <c r="D108" s="102"/>
      <c r="E108" s="5">
        <v>3</v>
      </c>
      <c r="F108" s="6">
        <f t="shared" ref="F108:I108" si="31">F46</f>
        <v>647.05416557724675</v>
      </c>
      <c r="G108" s="6">
        <f t="shared" si="31"/>
        <v>1294.1083311544926</v>
      </c>
      <c r="H108" s="6">
        <f t="shared" si="31"/>
        <v>3235.2708278862319</v>
      </c>
      <c r="I108" s="6">
        <f t="shared" si="31"/>
        <v>7441.122904138334</v>
      </c>
    </row>
    <row r="109" spans="2:9" x14ac:dyDescent="0.25">
      <c r="D109" s="102"/>
      <c r="E109" s="5">
        <v>2</v>
      </c>
      <c r="F109" s="6">
        <f t="shared" ref="F109:I109" si="32">F47</f>
        <v>622.16746690119817</v>
      </c>
      <c r="G109" s="6">
        <f t="shared" si="32"/>
        <v>1244.3349338023972</v>
      </c>
      <c r="H109" s="6">
        <f t="shared" si="32"/>
        <v>3110.8373345059927</v>
      </c>
      <c r="I109" s="6">
        <f t="shared" si="32"/>
        <v>7154.9258693637812</v>
      </c>
    </row>
    <row r="110" spans="2:9" x14ac:dyDescent="0.25">
      <c r="D110" s="102"/>
      <c r="E110" s="5">
        <v>1</v>
      </c>
      <c r="F110" s="6">
        <f t="shared" ref="F110:I110" si="33">F48</f>
        <v>598.23794894345974</v>
      </c>
      <c r="G110" s="6">
        <f t="shared" si="33"/>
        <v>1196.4758978869204</v>
      </c>
      <c r="H110" s="6">
        <f t="shared" si="33"/>
        <v>2991.1897447173005</v>
      </c>
      <c r="I110" s="6">
        <f t="shared" si="33"/>
        <v>6879.7364128497893</v>
      </c>
    </row>
    <row r="111" spans="2:9" x14ac:dyDescent="0.25">
      <c r="D111" s="102" t="s">
        <v>7</v>
      </c>
      <c r="E111" s="5">
        <v>2</v>
      </c>
      <c r="F111" s="6">
        <f t="shared" ref="F111:I111" si="34">F49</f>
        <v>567.05018857199957</v>
      </c>
      <c r="G111" s="6">
        <f t="shared" si="34"/>
        <v>1134.100377144</v>
      </c>
      <c r="H111" s="6">
        <f t="shared" si="34"/>
        <v>2835.2509428599997</v>
      </c>
      <c r="I111" s="6">
        <f t="shared" si="34"/>
        <v>6521.0771685779991</v>
      </c>
    </row>
    <row r="112" spans="2:9" x14ac:dyDescent="0.25">
      <c r="D112" s="102"/>
      <c r="E112" s="5">
        <v>1</v>
      </c>
      <c r="F112" s="6">
        <f t="shared" ref="F112:I112" si="35">F50</f>
        <v>540.04779864000011</v>
      </c>
      <c r="G112" s="6">
        <f t="shared" si="35"/>
        <v>1080.0955972800002</v>
      </c>
      <c r="H112" s="6">
        <f t="shared" si="35"/>
        <v>2700.2389931999996</v>
      </c>
      <c r="I112" s="6">
        <f t="shared" si="35"/>
        <v>6210.5496843599985</v>
      </c>
    </row>
    <row r="113" spans="2:9" x14ac:dyDescent="0.25">
      <c r="D113" s="110" t="s">
        <v>3</v>
      </c>
      <c r="E113" s="5">
        <v>2</v>
      </c>
      <c r="F113" s="6">
        <f>F51</f>
        <v>511.89364800000021</v>
      </c>
      <c r="G113" s="6">
        <f t="shared" ref="G113:I113" si="36">G51</f>
        <v>1023.7872960000004</v>
      </c>
      <c r="H113" s="6">
        <f t="shared" si="36"/>
        <v>2559.4682400000002</v>
      </c>
      <c r="I113" s="6">
        <f t="shared" si="36"/>
        <v>5886.7769520000002</v>
      </c>
    </row>
    <row r="114" spans="2:9" x14ac:dyDescent="0.25">
      <c r="D114" s="111"/>
      <c r="E114" s="5">
        <v>1</v>
      </c>
      <c r="F114" s="6">
        <f>F53</f>
        <v>487.51775999999973</v>
      </c>
      <c r="G114" s="6">
        <f t="shared" ref="G114:I114" si="37">G53</f>
        <v>975.03552000000036</v>
      </c>
      <c r="H114" s="6">
        <f t="shared" si="37"/>
        <v>2437.5888000000004</v>
      </c>
      <c r="I114" s="6">
        <f t="shared" si="37"/>
        <v>5606.4542399999982</v>
      </c>
    </row>
    <row r="116" spans="2:9" ht="18.75" x14ac:dyDescent="0.3">
      <c r="B116" s="112" t="s">
        <v>81</v>
      </c>
      <c r="C116" s="112"/>
      <c r="D116" s="112"/>
      <c r="E116" s="112"/>
      <c r="F116" s="112"/>
      <c r="G116" s="112"/>
      <c r="H116" s="112"/>
      <c r="I116" s="112"/>
    </row>
    <row r="117" spans="2:9" x14ac:dyDescent="0.25">
      <c r="C117" s="2"/>
      <c r="D117" s="2"/>
      <c r="E117" s="5" t="s">
        <v>6</v>
      </c>
      <c r="F117" s="5" t="s">
        <v>71</v>
      </c>
      <c r="G117" s="2"/>
      <c r="H117" s="2"/>
    </row>
    <row r="118" spans="2:9" x14ac:dyDescent="0.25">
      <c r="C118" s="2"/>
      <c r="D118" s="2" t="s">
        <v>76</v>
      </c>
      <c r="E118" s="5" t="s">
        <v>9</v>
      </c>
      <c r="F118" s="6">
        <f>I70</f>
        <v>2992.3648306125378</v>
      </c>
      <c r="G118" s="10"/>
      <c r="H118" s="10"/>
    </row>
    <row r="120" spans="2:9" ht="18.75" x14ac:dyDescent="0.3">
      <c r="B120" s="112" t="s">
        <v>82</v>
      </c>
      <c r="C120" s="112"/>
      <c r="D120" s="112"/>
      <c r="E120" s="112"/>
      <c r="F120" s="112"/>
      <c r="G120" s="112"/>
      <c r="H120" s="112"/>
      <c r="I120" s="112"/>
    </row>
    <row r="121" spans="2:9" x14ac:dyDescent="0.25">
      <c r="C121" s="2"/>
      <c r="D121" s="2"/>
      <c r="E121" s="5" t="s">
        <v>6</v>
      </c>
      <c r="F121" s="5" t="s">
        <v>71</v>
      </c>
      <c r="G121" s="2"/>
      <c r="H121" s="2"/>
    </row>
    <row r="122" spans="2:9" x14ac:dyDescent="0.25">
      <c r="C122" s="2"/>
      <c r="D122" s="2" t="s">
        <v>76</v>
      </c>
      <c r="E122" s="5" t="s">
        <v>9</v>
      </c>
      <c r="F122" s="6">
        <f>I86</f>
        <v>6283.9661442863307</v>
      </c>
      <c r="G122" s="10"/>
      <c r="H122" s="10"/>
    </row>
    <row r="124" spans="2:9" ht="18.75" x14ac:dyDescent="0.3">
      <c r="B124" s="112" t="s">
        <v>83</v>
      </c>
      <c r="C124" s="112"/>
      <c r="D124" s="112"/>
      <c r="E124" s="112"/>
      <c r="F124" s="112"/>
      <c r="G124" s="112"/>
      <c r="H124" s="112"/>
      <c r="I124" s="112"/>
    </row>
    <row r="125" spans="2:9" x14ac:dyDescent="0.25">
      <c r="C125" s="2"/>
      <c r="D125" s="2"/>
      <c r="E125" s="5" t="s">
        <v>6</v>
      </c>
      <c r="F125" s="5" t="s">
        <v>71</v>
      </c>
      <c r="G125" s="2"/>
      <c r="H125" s="2"/>
    </row>
    <row r="126" spans="2:9" x14ac:dyDescent="0.25">
      <c r="C126" s="2"/>
      <c r="D126" s="2" t="s">
        <v>76</v>
      </c>
      <c r="E126" s="5" t="s">
        <v>9</v>
      </c>
      <c r="F126" s="6">
        <f>I102</f>
        <v>11969.459322450151</v>
      </c>
      <c r="G126" s="10"/>
      <c r="H126" s="10"/>
    </row>
  </sheetData>
  <sheetProtection algorithmName="SHA-512" hashValue="MQk5P7Qgqpj/njeMV3nGG0fVI9uEdWWjs/SlsFSbK9xDfp4wYcDhVHeYU7r5cQbgddY3xvA3oAD4LfHHV7zxEg==" saltValue="Oywec6eSvysA6LtD+w3YPQ==" spinCount="100000" sheet="1" objects="1" scenarios="1" selectLockedCells="1"/>
  <mergeCells count="75">
    <mergeCell ref="B120:I120"/>
    <mergeCell ref="B124:I124"/>
    <mergeCell ref="B100:I100"/>
    <mergeCell ref="D103:D106"/>
    <mergeCell ref="D107:D110"/>
    <mergeCell ref="D111:D112"/>
    <mergeCell ref="D113:D114"/>
    <mergeCell ref="B116:I116"/>
    <mergeCell ref="D81:D82"/>
    <mergeCell ref="D97:D98"/>
    <mergeCell ref="B84:I84"/>
    <mergeCell ref="D87:D90"/>
    <mergeCell ref="D91:D94"/>
    <mergeCell ref="D95:D96"/>
    <mergeCell ref="D75:D78"/>
    <mergeCell ref="D79:D80"/>
    <mergeCell ref="B56:I56"/>
    <mergeCell ref="B60:I60"/>
    <mergeCell ref="B64:I64"/>
    <mergeCell ref="B68:I68"/>
    <mergeCell ref="D71:D74"/>
    <mergeCell ref="H51:H52"/>
    <mergeCell ref="I51:I52"/>
    <mergeCell ref="E53:E54"/>
    <mergeCell ref="F53:F54"/>
    <mergeCell ref="G53:G54"/>
    <mergeCell ref="H53:H54"/>
    <mergeCell ref="I53:I54"/>
    <mergeCell ref="G51:G52"/>
    <mergeCell ref="C49:C50"/>
    <mergeCell ref="D49:D50"/>
    <mergeCell ref="C51:C54"/>
    <mergeCell ref="E51:E52"/>
    <mergeCell ref="F51:F52"/>
    <mergeCell ref="I35:I36"/>
    <mergeCell ref="I33:I34"/>
    <mergeCell ref="B38:I38"/>
    <mergeCell ref="C41:C44"/>
    <mergeCell ref="D41:D44"/>
    <mergeCell ref="C45:C48"/>
    <mergeCell ref="D45:D48"/>
    <mergeCell ref="H33:H34"/>
    <mergeCell ref="E35:E36"/>
    <mergeCell ref="F35:F36"/>
    <mergeCell ref="G35:G36"/>
    <mergeCell ref="H35:H36"/>
    <mergeCell ref="G33:G34"/>
    <mergeCell ref="C31:C32"/>
    <mergeCell ref="D31:D32"/>
    <mergeCell ref="C33:C36"/>
    <mergeCell ref="E33:E34"/>
    <mergeCell ref="F33:F34"/>
    <mergeCell ref="I15:I16"/>
    <mergeCell ref="I17:I18"/>
    <mergeCell ref="B20:I20"/>
    <mergeCell ref="C23:C26"/>
    <mergeCell ref="D23:D26"/>
    <mergeCell ref="G15:G16"/>
    <mergeCell ref="H15:H16"/>
    <mergeCell ref="G17:G18"/>
    <mergeCell ref="H17:H18"/>
    <mergeCell ref="C27:C30"/>
    <mergeCell ref="D27:D30"/>
    <mergeCell ref="C15:C18"/>
    <mergeCell ref="E15:E16"/>
    <mergeCell ref="F15:F16"/>
    <mergeCell ref="E17:E18"/>
    <mergeCell ref="F17:F18"/>
    <mergeCell ref="C13:C14"/>
    <mergeCell ref="D13:D14"/>
    <mergeCell ref="B2:I2"/>
    <mergeCell ref="C5:C8"/>
    <mergeCell ref="D5:D8"/>
    <mergeCell ref="C9:C12"/>
    <mergeCell ref="D9:D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Controle VB</vt:lpstr>
      <vt:lpstr>Controle RT</vt:lpstr>
      <vt:lpstr>Novos Valores</vt:lpstr>
      <vt:lpstr>Anexo III-A</vt:lpstr>
      <vt:lpstr>Anexo III</vt:lpstr>
      <vt:lpstr>Anexo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2022-05-01T22:16:26Z</dcterms:created>
  <dcterms:modified xsi:type="dcterms:W3CDTF">2023-03-14T13:08:42Z</dcterms:modified>
</cp:coreProperties>
</file>